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lyn\Downloads\"/>
    </mc:Choice>
  </mc:AlternateContent>
  <xr:revisionPtr revIDLastSave="0" documentId="13_ncr:1_{5E8D7072-8740-4162-BBA2-80697C08628B}" xr6:coauthVersionLast="47" xr6:coauthVersionMax="47" xr10:uidLastSave="{00000000-0000-0000-0000-000000000000}"/>
  <bookViews>
    <workbookView xWindow="-100" yWindow="-100" windowWidth="21467" windowHeight="11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F31" i="1"/>
  <c r="G31" i="1"/>
  <c r="H31" i="1"/>
  <c r="I31" i="1"/>
  <c r="J31" i="1"/>
  <c r="F26" i="1"/>
  <c r="F28" i="1" s="1"/>
  <c r="G26" i="1"/>
  <c r="G28" i="1" s="1"/>
  <c r="H26" i="1"/>
  <c r="H28" i="1" s="1"/>
  <c r="I26" i="1"/>
  <c r="I28" i="1" s="1"/>
  <c r="J26" i="1"/>
  <c r="J28" i="1" s="1"/>
  <c r="J32" i="1" s="1"/>
  <c r="F18" i="1"/>
  <c r="G18" i="1"/>
  <c r="H18" i="1"/>
  <c r="I18" i="1"/>
  <c r="J18" i="1"/>
  <c r="F13" i="1"/>
  <c r="F15" i="1" s="1"/>
  <c r="G13" i="1"/>
  <c r="H13" i="1"/>
  <c r="H15" i="1" s="1"/>
  <c r="I13" i="1"/>
  <c r="I15" i="1" s="1"/>
  <c r="J13" i="1"/>
  <c r="J15" i="1" s="1"/>
  <c r="E18" i="1"/>
  <c r="E13" i="1"/>
  <c r="E15" i="1" s="1"/>
  <c r="E31" i="1"/>
  <c r="E26" i="1"/>
  <c r="J34" i="1" l="1"/>
  <c r="H32" i="1"/>
  <c r="G32" i="1"/>
  <c r="F32" i="1"/>
  <c r="F19" i="1"/>
  <c r="F35" i="1" s="1"/>
  <c r="E19" i="1"/>
  <c r="H34" i="1"/>
  <c r="F34" i="1"/>
  <c r="I32" i="1"/>
  <c r="I34" i="1"/>
  <c r="I19" i="1"/>
  <c r="E34" i="1"/>
  <c r="E32" i="1"/>
  <c r="J19" i="1"/>
  <c r="J35" i="1" s="1"/>
  <c r="H19" i="1"/>
  <c r="I35" i="1" l="1"/>
  <c r="I36" i="1" s="1"/>
  <c r="I37" i="1" s="1"/>
  <c r="H35" i="1"/>
  <c r="E35" i="1"/>
  <c r="F37" i="1" s="1"/>
  <c r="J36" i="1" l="1"/>
  <c r="J37" i="1" s="1"/>
  <c r="G19" i="1" l="1"/>
  <c r="G35" i="1" s="1"/>
  <c r="G34" i="1"/>
  <c r="G36" i="1" l="1"/>
  <c r="G37" i="1" s="1"/>
  <c r="H36" i="1"/>
  <c r="H37" i="1" s="1"/>
</calcChain>
</file>

<file path=xl/sharedStrings.xml><?xml version="1.0" encoding="utf-8"?>
<sst xmlns="http://schemas.openxmlformats.org/spreadsheetml/2006/main" count="45" uniqueCount="30">
  <si>
    <t>Real &amp; Personal</t>
  </si>
  <si>
    <t>Motor Vehicles</t>
  </si>
  <si>
    <t>Mobile Homes</t>
  </si>
  <si>
    <t>Timber - 100%</t>
  </si>
  <si>
    <t>Gross Digest</t>
  </si>
  <si>
    <t>Heavy Duty Equipment</t>
  </si>
  <si>
    <t>NOTICE</t>
  </si>
  <si>
    <t>INCORPORATED</t>
  </si>
  <si>
    <t>UNINCORPORATED</t>
  </si>
  <si>
    <t>TOTAL COUNTY</t>
  </si>
  <si>
    <t>NET M&amp;O MILLAGE RATE</t>
  </si>
  <si>
    <t>NET M&amp;O TAXES LEVIED</t>
  </si>
  <si>
    <t>UNINCORPORATED AREA</t>
  </si>
  <si>
    <t>INCORPORATED AREA</t>
  </si>
  <si>
    <t>VALUE</t>
  </si>
  <si>
    <t>RATE</t>
  </si>
  <si>
    <t>TAX</t>
  </si>
  <si>
    <t>Less Rollback                      (Local Option Sales Tax)</t>
  </si>
  <si>
    <t>Less Rollbacks                  (Local Option Sales Tax &amp; Insurance Premium)</t>
  </si>
  <si>
    <t>Net Tax $ Increase</t>
  </si>
  <si>
    <t>Net Tax % Increase</t>
  </si>
  <si>
    <t>Less Exemptions</t>
  </si>
  <si>
    <t>NET DIGEST VALUE</t>
  </si>
  <si>
    <t>Gross Maintenance &amp; Operation Millage</t>
  </si>
  <si>
    <t>TOTAL M&amp;O TAXES LEVIED</t>
  </si>
  <si>
    <t>TOTAL DIGEST VALUE</t>
  </si>
  <si>
    <t>CURRENT 2025 PROPERTY TAX DIGEST AND 5 YEAR HISTORY OF LEVY</t>
  </si>
  <si>
    <t>The Macon County Board of Commissioners does hereby announce that the millage rate will be set at a called meting to be held in the Commissioner's</t>
  </si>
  <si>
    <t>does hereby publish the following presentation of the current year's tax digest and levy, along with the history of the tax levy for the past five years.</t>
  </si>
  <si>
    <t>Meeting Room, County Courthouse, Oglethorpe, GA on Thursday, September 25, 2025 at 6:15 p.m. and pursuant to the requirements of O.C.G.A. 48-5-32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</si>
</sst>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000"/>
  </numFmts>
  <fonts count="11" x14ac:knownFonts="1">
    <font>
      <sz val="10"/>
      <name val="Arial"/>
    </font>
    <font>
      <sz val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8"/>
      <name val="Calibri"/>
      <family val="2"/>
    </font>
    <font>
      <sz val="8"/>
      <color indexed="9"/>
      <name val="Calibri"/>
      <family val="2"/>
    </font>
    <font>
      <b/>
      <sz val="8"/>
      <color indexed="9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0" fontId="8" fillId="0" borderId="3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vertical="center"/>
    </xf>
    <xf numFmtId="6" fontId="8" fillId="0" borderId="1" xfId="0" applyNumberFormat="1" applyFont="1" applyBorder="1" applyAlignment="1">
      <alignment vertical="center"/>
    </xf>
    <xf numFmtId="6" fontId="8" fillId="0" borderId="2" xfId="0" applyNumberFormat="1" applyFont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165" fontId="9" fillId="0" borderId="2" xfId="0" applyNumberFormat="1" applyFont="1" applyBorder="1" applyAlignment="1">
      <alignment vertical="center"/>
    </xf>
    <xf numFmtId="6" fontId="9" fillId="0" borderId="1" xfId="0" applyNumberFormat="1" applyFont="1" applyBorder="1" applyAlignment="1">
      <alignment vertical="center"/>
    </xf>
    <xf numFmtId="6" fontId="9" fillId="0" borderId="2" xfId="0" applyNumberFormat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 applyProtection="1">
      <alignment vertical="center"/>
      <protection locked="0"/>
    </xf>
    <xf numFmtId="3" fontId="7" fillId="3" borderId="2" xfId="0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 applyProtection="1">
      <alignment vertical="center"/>
      <protection locked="0"/>
    </xf>
    <xf numFmtId="165" fontId="7" fillId="3" borderId="2" xfId="0" applyNumberFormat="1" applyFont="1" applyFill="1" applyBorder="1" applyAlignment="1" applyProtection="1">
      <alignment vertical="center"/>
      <protection locked="0"/>
    </xf>
    <xf numFmtId="6" fontId="7" fillId="3" borderId="1" xfId="0" applyNumberFormat="1" applyFont="1" applyFill="1" applyBorder="1" applyAlignment="1" applyProtection="1">
      <alignment vertical="center"/>
      <protection locked="0"/>
    </xf>
    <xf numFmtId="10" fontId="7" fillId="3" borderId="3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165" fontId="7" fillId="0" borderId="0" xfId="0" applyNumberFormat="1" applyFont="1" applyAlignment="1" applyProtection="1">
      <alignment vertical="center"/>
      <protection locked="0"/>
    </xf>
    <xf numFmtId="165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6" fontId="7" fillId="0" borderId="0" xfId="0" applyNumberFormat="1" applyFont="1" applyAlignment="1" applyProtection="1">
      <alignment vertical="center"/>
      <protection locked="0"/>
    </xf>
    <xf numFmtId="6" fontId="8" fillId="0" borderId="0" xfId="0" applyNumberFormat="1" applyFont="1" applyAlignment="1">
      <alignment vertical="center"/>
    </xf>
    <xf numFmtId="10" fontId="7" fillId="0" borderId="0" xfId="0" applyNumberFormat="1" applyFont="1" applyAlignment="1" applyProtection="1">
      <alignment horizontal="right" vertical="center"/>
      <protection locked="0"/>
    </xf>
    <xf numFmtId="10" fontId="8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3" borderId="5" xfId="0" applyFont="1" applyFill="1" applyBorder="1" applyAlignment="1">
      <alignment horizontal="center" vertical="center" textRotation="135"/>
    </xf>
    <xf numFmtId="0" fontId="4" fillId="3" borderId="1" xfId="0" applyFont="1" applyFill="1" applyBorder="1" applyAlignment="1">
      <alignment horizontal="center" vertical="center" textRotation="135"/>
    </xf>
    <xf numFmtId="0" fontId="4" fillId="3" borderId="6" xfId="0" applyFont="1" applyFill="1" applyBorder="1" applyAlignment="1">
      <alignment horizontal="center" vertical="center" textRotation="135"/>
    </xf>
    <xf numFmtId="0" fontId="4" fillId="3" borderId="3" xfId="0" applyFont="1" applyFill="1" applyBorder="1" applyAlignment="1">
      <alignment horizontal="center" vertical="center" textRotation="135"/>
    </xf>
    <xf numFmtId="0" fontId="4" fillId="0" borderId="1" xfId="0" applyFont="1" applyBorder="1" applyAlignment="1">
      <alignment horizontal="center" vertical="center" textRotation="255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"/>
  <sheetViews>
    <sheetView tabSelected="1" zoomScale="120" zoomScaleNormal="120" workbookViewId="0">
      <selection activeCell="K4" sqref="K4"/>
    </sheetView>
  </sheetViews>
  <sheetFormatPr defaultColWidth="8.8984375" defaultRowHeight="14.95" customHeight="1" x14ac:dyDescent="0.25"/>
  <cols>
    <col min="1" max="1" width="4.19921875" style="2" customWidth="1"/>
    <col min="2" max="2" width="4.09765625" style="2" customWidth="1"/>
    <col min="3" max="3" width="4.59765625" style="2" customWidth="1"/>
    <col min="4" max="4" width="17.296875" style="2" customWidth="1"/>
    <col min="5" max="5" width="12.3984375" style="2" customWidth="1"/>
    <col min="6" max="6" width="13.09765625" style="2" customWidth="1"/>
    <col min="7" max="7" width="12.59765625" style="2" customWidth="1"/>
    <col min="8" max="8" width="12.8984375" style="2" customWidth="1"/>
    <col min="9" max="9" width="13.296875" style="2" customWidth="1"/>
    <col min="10" max="10" width="17.59765625" style="2" customWidth="1"/>
    <col min="11" max="11" width="16.09765625" style="2" customWidth="1"/>
    <col min="12" max="12" width="23.296875" style="2" customWidth="1"/>
    <col min="13" max="16384" width="8.8984375" style="2"/>
  </cols>
  <sheetData>
    <row r="1" spans="2:11" ht="14.95" customHeight="1" x14ac:dyDescent="0.25">
      <c r="B1" s="60" t="s">
        <v>6</v>
      </c>
      <c r="C1" s="61"/>
      <c r="D1" s="61"/>
      <c r="E1" s="61"/>
      <c r="F1" s="61"/>
      <c r="G1" s="61"/>
      <c r="H1" s="61"/>
      <c r="I1" s="61"/>
      <c r="J1" s="62"/>
      <c r="K1" s="3"/>
    </row>
    <row r="2" spans="2:11" ht="14.95" customHeight="1" x14ac:dyDescent="0.25">
      <c r="B2" s="63" t="s">
        <v>27</v>
      </c>
      <c r="C2" s="64"/>
      <c r="D2" s="64"/>
      <c r="E2" s="64"/>
      <c r="F2" s="64"/>
      <c r="G2" s="64"/>
      <c r="H2" s="64"/>
      <c r="I2" s="64"/>
      <c r="J2" s="65"/>
      <c r="K2" s="4"/>
    </row>
    <row r="3" spans="2:11" ht="14.95" customHeight="1" x14ac:dyDescent="0.25">
      <c r="B3" s="63" t="s">
        <v>29</v>
      </c>
      <c r="C3" s="64"/>
      <c r="D3" s="64"/>
      <c r="E3" s="64"/>
      <c r="F3" s="64"/>
      <c r="G3" s="64"/>
      <c r="H3" s="64"/>
      <c r="I3" s="64"/>
      <c r="J3" s="65"/>
      <c r="K3" s="4"/>
    </row>
    <row r="4" spans="2:11" ht="14.95" customHeight="1" x14ac:dyDescent="0.25">
      <c r="B4" s="86" t="s">
        <v>28</v>
      </c>
      <c r="C4" s="87"/>
      <c r="D4" s="87"/>
      <c r="E4" s="87"/>
      <c r="F4" s="87"/>
      <c r="G4" s="87"/>
      <c r="H4" s="87"/>
      <c r="I4" s="87"/>
      <c r="J4" s="88"/>
      <c r="K4" s="4"/>
    </row>
    <row r="5" spans="2:11" ht="14.95" customHeight="1" x14ac:dyDescent="0.25">
      <c r="B5" s="72" t="s">
        <v>26</v>
      </c>
      <c r="C5" s="73"/>
      <c r="D5" s="73"/>
      <c r="E5" s="73"/>
      <c r="F5" s="73"/>
      <c r="G5" s="73"/>
      <c r="H5" s="73"/>
      <c r="I5" s="73"/>
      <c r="J5" s="74"/>
      <c r="K5" s="4"/>
    </row>
    <row r="6" spans="2:11" ht="14.95" customHeight="1" x14ac:dyDescent="0.25">
      <c r="B6" s="75"/>
      <c r="C6" s="76"/>
      <c r="D6" s="76"/>
      <c r="E6" s="76"/>
      <c r="F6" s="76"/>
      <c r="G6" s="76"/>
      <c r="H6" s="76"/>
      <c r="I6" s="76"/>
      <c r="J6" s="77"/>
      <c r="K6" s="4"/>
    </row>
    <row r="7" spans="2:11" ht="14.95" customHeight="1" x14ac:dyDescent="0.25">
      <c r="B7" s="67" t="s">
        <v>12</v>
      </c>
      <c r="C7" s="68" t="s">
        <v>8</v>
      </c>
      <c r="D7" s="68"/>
      <c r="E7" s="5">
        <v>2020</v>
      </c>
      <c r="F7" s="5">
        <v>2021</v>
      </c>
      <c r="G7" s="5">
        <v>2022</v>
      </c>
      <c r="H7" s="5">
        <v>2023</v>
      </c>
      <c r="I7" s="5">
        <v>2024</v>
      </c>
      <c r="J7" s="6">
        <v>2025</v>
      </c>
      <c r="K7" s="4"/>
    </row>
    <row r="8" spans="2:11" ht="14.95" customHeight="1" x14ac:dyDescent="0.25">
      <c r="B8" s="67"/>
      <c r="C8" s="80" t="s">
        <v>14</v>
      </c>
      <c r="D8" s="20" t="s">
        <v>0</v>
      </c>
      <c r="E8" s="36">
        <v>343594753</v>
      </c>
      <c r="F8" s="36">
        <v>334721207</v>
      </c>
      <c r="G8" s="36">
        <v>398073585</v>
      </c>
      <c r="H8" s="36">
        <v>428459537</v>
      </c>
      <c r="I8" s="36">
        <v>421821125</v>
      </c>
      <c r="J8" s="37">
        <v>456536379</v>
      </c>
      <c r="K8" s="4"/>
    </row>
    <row r="9" spans="2:11" ht="14.95" customHeight="1" x14ac:dyDescent="0.25">
      <c r="B9" s="67"/>
      <c r="C9" s="80"/>
      <c r="D9" s="20" t="s">
        <v>1</v>
      </c>
      <c r="E9" s="36">
        <v>4606140</v>
      </c>
      <c r="F9" s="36">
        <v>4041660</v>
      </c>
      <c r="G9" s="36">
        <v>3953320</v>
      </c>
      <c r="H9" s="36">
        <v>3955070</v>
      </c>
      <c r="I9" s="36">
        <v>4054510</v>
      </c>
      <c r="J9" s="37">
        <v>3807880</v>
      </c>
      <c r="K9" s="4"/>
    </row>
    <row r="10" spans="2:11" ht="14.95" customHeight="1" x14ac:dyDescent="0.25">
      <c r="B10" s="67"/>
      <c r="C10" s="80"/>
      <c r="D10" s="20" t="s">
        <v>2</v>
      </c>
      <c r="E10" s="36">
        <v>1097048</v>
      </c>
      <c r="F10" s="36">
        <v>1162819</v>
      </c>
      <c r="G10" s="36">
        <v>1160123</v>
      </c>
      <c r="H10" s="36">
        <v>1480111</v>
      </c>
      <c r="I10" s="36">
        <v>1374544</v>
      </c>
      <c r="J10" s="37">
        <v>1367067</v>
      </c>
      <c r="K10" s="4"/>
    </row>
    <row r="11" spans="2:11" ht="14.95" customHeight="1" x14ac:dyDescent="0.25">
      <c r="B11" s="67"/>
      <c r="C11" s="80"/>
      <c r="D11" s="20" t="s">
        <v>3</v>
      </c>
      <c r="E11" s="36">
        <v>2627303</v>
      </c>
      <c r="F11" s="36">
        <v>3701305</v>
      </c>
      <c r="G11" s="36">
        <v>5637974</v>
      </c>
      <c r="H11" s="36">
        <v>6274324</v>
      </c>
      <c r="I11" s="36">
        <v>4689129</v>
      </c>
      <c r="J11" s="37">
        <v>2873139</v>
      </c>
      <c r="K11" s="4"/>
    </row>
    <row r="12" spans="2:11" ht="14.95" customHeight="1" x14ac:dyDescent="0.25">
      <c r="B12" s="67"/>
      <c r="C12" s="80"/>
      <c r="D12" s="20" t="s">
        <v>5</v>
      </c>
      <c r="E12" s="36">
        <v>0</v>
      </c>
      <c r="F12" s="36"/>
      <c r="G12" s="36">
        <v>0</v>
      </c>
      <c r="H12" s="36">
        <v>0</v>
      </c>
      <c r="I12" s="36">
        <v>0</v>
      </c>
      <c r="J12" s="37">
        <v>0</v>
      </c>
      <c r="K12" s="4"/>
    </row>
    <row r="13" spans="2:11" ht="14.95" customHeight="1" x14ac:dyDescent="0.25">
      <c r="B13" s="67"/>
      <c r="C13" s="80"/>
      <c r="D13" s="20" t="s">
        <v>4</v>
      </c>
      <c r="E13" s="7">
        <f t="shared" ref="E13:J13" si="0">SUM(E8:E12)</f>
        <v>351925244</v>
      </c>
      <c r="F13" s="7">
        <f t="shared" si="0"/>
        <v>343626991</v>
      </c>
      <c r="G13" s="7">
        <f t="shared" si="0"/>
        <v>408825002</v>
      </c>
      <c r="H13" s="7">
        <f t="shared" si="0"/>
        <v>440169042</v>
      </c>
      <c r="I13" s="7">
        <f t="shared" si="0"/>
        <v>431939308</v>
      </c>
      <c r="J13" s="28">
        <f t="shared" si="0"/>
        <v>464584465</v>
      </c>
      <c r="K13" s="4"/>
    </row>
    <row r="14" spans="2:11" ht="14.95" customHeight="1" x14ac:dyDescent="0.25">
      <c r="B14" s="67"/>
      <c r="C14" s="80"/>
      <c r="D14" s="21" t="s">
        <v>21</v>
      </c>
      <c r="E14" s="36">
        <v>63486249</v>
      </c>
      <c r="F14" s="36">
        <v>61259314</v>
      </c>
      <c r="G14" s="36">
        <v>92653564</v>
      </c>
      <c r="H14" s="36">
        <v>91580217</v>
      </c>
      <c r="I14" s="36">
        <v>80868329</v>
      </c>
      <c r="J14" s="37">
        <v>85274664</v>
      </c>
      <c r="K14" s="4"/>
    </row>
    <row r="15" spans="2:11" ht="14.95" customHeight="1" x14ac:dyDescent="0.25">
      <c r="B15" s="67"/>
      <c r="C15" s="80"/>
      <c r="D15" s="22" t="s">
        <v>22</v>
      </c>
      <c r="E15" s="15">
        <f t="shared" ref="E15:J15" si="1">E13-E14</f>
        <v>288438995</v>
      </c>
      <c r="F15" s="15">
        <f t="shared" si="1"/>
        <v>282367677</v>
      </c>
      <c r="G15" s="15">
        <v>316171438</v>
      </c>
      <c r="H15" s="15">
        <f t="shared" si="1"/>
        <v>348588825</v>
      </c>
      <c r="I15" s="15">
        <f t="shared" si="1"/>
        <v>351070979</v>
      </c>
      <c r="J15" s="16">
        <f t="shared" si="1"/>
        <v>379309801</v>
      </c>
      <c r="K15" s="4"/>
    </row>
    <row r="16" spans="2:11" ht="22.6" customHeight="1" x14ac:dyDescent="0.25">
      <c r="B16" s="67"/>
      <c r="C16" s="80" t="s">
        <v>15</v>
      </c>
      <c r="D16" s="23" t="s">
        <v>23</v>
      </c>
      <c r="E16" s="38">
        <v>13.685</v>
      </c>
      <c r="F16" s="38">
        <v>14.836</v>
      </c>
      <c r="G16" s="38">
        <v>13.913</v>
      </c>
      <c r="H16" s="38">
        <v>12.228999999999999</v>
      </c>
      <c r="I16" s="38">
        <v>12.446</v>
      </c>
      <c r="J16" s="39">
        <v>12.65</v>
      </c>
      <c r="K16" s="4"/>
    </row>
    <row r="17" spans="2:11" ht="37.549999999999997" customHeight="1" x14ac:dyDescent="0.25">
      <c r="B17" s="67"/>
      <c r="C17" s="80"/>
      <c r="D17" s="23" t="s">
        <v>18</v>
      </c>
      <c r="E17" s="38">
        <v>3.14</v>
      </c>
      <c r="F17" s="38">
        <v>3.2210000000000001</v>
      </c>
      <c r="G17" s="38">
        <v>2.831</v>
      </c>
      <c r="H17" s="38">
        <v>1.8160000000000001</v>
      </c>
      <c r="I17" s="38">
        <v>2.0150000000000001</v>
      </c>
      <c r="J17" s="39">
        <v>1.9770000000000001</v>
      </c>
      <c r="K17" s="4"/>
    </row>
    <row r="18" spans="2:11" s="1" customFormat="1" ht="14.95" customHeight="1" x14ac:dyDescent="0.25">
      <c r="B18" s="67"/>
      <c r="C18" s="80"/>
      <c r="D18" s="22" t="s">
        <v>10</v>
      </c>
      <c r="E18" s="31">
        <f t="shared" ref="E18:J18" si="2">E16-E17</f>
        <v>10.545</v>
      </c>
      <c r="F18" s="31">
        <f t="shared" si="2"/>
        <v>11.615</v>
      </c>
      <c r="G18" s="31">
        <f t="shared" si="2"/>
        <v>11.082000000000001</v>
      </c>
      <c r="H18" s="31">
        <f t="shared" si="2"/>
        <v>10.412999999999998</v>
      </c>
      <c r="I18" s="31">
        <f t="shared" si="2"/>
        <v>10.430999999999999</v>
      </c>
      <c r="J18" s="32">
        <f t="shared" si="2"/>
        <v>10.673</v>
      </c>
      <c r="K18" s="19"/>
    </row>
    <row r="19" spans="2:11" ht="14.95" customHeight="1" x14ac:dyDescent="0.25">
      <c r="B19" s="67"/>
      <c r="C19" s="27" t="s">
        <v>16</v>
      </c>
      <c r="D19" s="22" t="s">
        <v>11</v>
      </c>
      <c r="E19" s="33">
        <f t="shared" ref="E19:J19" si="3">E15*(E18/1000)</f>
        <v>3041589.202275</v>
      </c>
      <c r="F19" s="33">
        <f t="shared" si="3"/>
        <v>3279700.5683550001</v>
      </c>
      <c r="G19" s="33">
        <f t="shared" si="3"/>
        <v>3503811.8759160005</v>
      </c>
      <c r="H19" s="33">
        <f t="shared" si="3"/>
        <v>3629855.4347249996</v>
      </c>
      <c r="I19" s="33">
        <f t="shared" si="3"/>
        <v>3662021.3819489996</v>
      </c>
      <c r="J19" s="34">
        <f t="shared" si="3"/>
        <v>4048373.5060729999</v>
      </c>
      <c r="K19" s="4"/>
    </row>
    <row r="20" spans="2:11" ht="14.95" customHeight="1" x14ac:dyDescent="0.25">
      <c r="B20" s="69" t="s">
        <v>13</v>
      </c>
      <c r="C20" s="68" t="s">
        <v>7</v>
      </c>
      <c r="D20" s="68"/>
      <c r="E20" s="5">
        <v>2020</v>
      </c>
      <c r="F20" s="5">
        <v>2021</v>
      </c>
      <c r="G20" s="5">
        <v>2022</v>
      </c>
      <c r="H20" s="5">
        <v>2023</v>
      </c>
      <c r="I20" s="5">
        <v>2024</v>
      </c>
      <c r="J20" s="6">
        <v>2025</v>
      </c>
      <c r="K20" s="4"/>
    </row>
    <row r="21" spans="2:11" ht="14.95" customHeight="1" x14ac:dyDescent="0.25">
      <c r="B21" s="69"/>
      <c r="C21" s="85" t="s">
        <v>14</v>
      </c>
      <c r="D21" s="20" t="s">
        <v>0</v>
      </c>
      <c r="E21" s="36">
        <v>76046675</v>
      </c>
      <c r="F21" s="36">
        <v>75845192</v>
      </c>
      <c r="G21" s="36">
        <v>94668234</v>
      </c>
      <c r="H21" s="36">
        <v>116462669</v>
      </c>
      <c r="I21" s="36">
        <v>117586755</v>
      </c>
      <c r="J21" s="37">
        <v>120582309</v>
      </c>
      <c r="K21" s="4"/>
    </row>
    <row r="22" spans="2:11" ht="14.95" customHeight="1" x14ac:dyDescent="0.25">
      <c r="B22" s="69"/>
      <c r="C22" s="85"/>
      <c r="D22" s="20" t="s">
        <v>1</v>
      </c>
      <c r="E22" s="36">
        <v>1926590</v>
      </c>
      <c r="F22" s="36">
        <v>1556450</v>
      </c>
      <c r="G22" s="36">
        <v>1460390</v>
      </c>
      <c r="H22" s="36">
        <v>1401470</v>
      </c>
      <c r="I22" s="36">
        <v>1290370</v>
      </c>
      <c r="J22" s="37">
        <v>1126700</v>
      </c>
      <c r="K22" s="4"/>
    </row>
    <row r="23" spans="2:11" ht="14.95" customHeight="1" x14ac:dyDescent="0.25">
      <c r="B23" s="69"/>
      <c r="C23" s="85"/>
      <c r="D23" s="20" t="s">
        <v>2</v>
      </c>
      <c r="E23" s="36">
        <v>482486</v>
      </c>
      <c r="F23" s="36">
        <v>580105</v>
      </c>
      <c r="G23" s="36">
        <v>647420</v>
      </c>
      <c r="H23" s="36">
        <v>678530</v>
      </c>
      <c r="I23" s="36">
        <v>739412</v>
      </c>
      <c r="J23" s="37">
        <v>840429</v>
      </c>
      <c r="K23" s="4"/>
    </row>
    <row r="24" spans="2:11" ht="14.95" customHeight="1" x14ac:dyDescent="0.25">
      <c r="B24" s="69"/>
      <c r="C24" s="85"/>
      <c r="D24" s="20" t="s">
        <v>3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v>0</v>
      </c>
      <c r="K24" s="4"/>
    </row>
    <row r="25" spans="2:11" ht="14.95" customHeight="1" x14ac:dyDescent="0.25">
      <c r="B25" s="69"/>
      <c r="C25" s="85"/>
      <c r="D25" s="20" t="s">
        <v>5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7">
        <v>0</v>
      </c>
      <c r="K25" s="4"/>
    </row>
    <row r="26" spans="2:11" ht="14.95" customHeight="1" x14ac:dyDescent="0.25">
      <c r="B26" s="69"/>
      <c r="C26" s="85"/>
      <c r="D26" s="20" t="s">
        <v>4</v>
      </c>
      <c r="E26" s="8">
        <f t="shared" ref="E26:J26" si="4">SUM(E21:E25)</f>
        <v>78455751</v>
      </c>
      <c r="F26" s="8">
        <f t="shared" si="4"/>
        <v>77981747</v>
      </c>
      <c r="G26" s="8">
        <f t="shared" si="4"/>
        <v>96776044</v>
      </c>
      <c r="H26" s="8">
        <f t="shared" si="4"/>
        <v>118542669</v>
      </c>
      <c r="I26" s="8">
        <f t="shared" si="4"/>
        <v>119616537</v>
      </c>
      <c r="J26" s="9">
        <f t="shared" si="4"/>
        <v>122549438</v>
      </c>
      <c r="K26" s="4"/>
    </row>
    <row r="27" spans="2:11" ht="14.95" customHeight="1" x14ac:dyDescent="0.25">
      <c r="B27" s="69"/>
      <c r="C27" s="85"/>
      <c r="D27" s="25" t="s">
        <v>21</v>
      </c>
      <c r="E27" s="36">
        <v>6649214</v>
      </c>
      <c r="F27" s="36">
        <v>7686995</v>
      </c>
      <c r="G27" s="36">
        <v>9653469</v>
      </c>
      <c r="H27" s="36">
        <v>9659557</v>
      </c>
      <c r="I27" s="36">
        <v>11103917</v>
      </c>
      <c r="J27" s="37">
        <v>9642483</v>
      </c>
      <c r="K27" s="4"/>
    </row>
    <row r="28" spans="2:11" s="1" customFormat="1" ht="14.95" customHeight="1" x14ac:dyDescent="0.25">
      <c r="B28" s="69"/>
      <c r="C28" s="85"/>
      <c r="D28" s="22" t="s">
        <v>22</v>
      </c>
      <c r="E28" s="15">
        <f>78455751-6649214</f>
        <v>71806537</v>
      </c>
      <c r="F28" s="15">
        <f t="shared" ref="F28:J28" si="5">F26-F27</f>
        <v>70294752</v>
      </c>
      <c r="G28" s="15">
        <f t="shared" si="5"/>
        <v>87122575</v>
      </c>
      <c r="H28" s="15">
        <f t="shared" si="5"/>
        <v>108883112</v>
      </c>
      <c r="I28" s="15">
        <f t="shared" si="5"/>
        <v>108512620</v>
      </c>
      <c r="J28" s="16">
        <f t="shared" si="5"/>
        <v>112906955</v>
      </c>
      <c r="K28" s="19"/>
    </row>
    <row r="29" spans="2:11" ht="23.3" customHeight="1" x14ac:dyDescent="0.25">
      <c r="B29" s="69"/>
      <c r="C29" s="85" t="s">
        <v>15</v>
      </c>
      <c r="D29" s="23" t="s">
        <v>23</v>
      </c>
      <c r="E29" s="38">
        <v>13.685</v>
      </c>
      <c r="F29" s="38">
        <v>14.836</v>
      </c>
      <c r="G29" s="38">
        <v>13.913</v>
      </c>
      <c r="H29" s="38">
        <v>12.228999999999999</v>
      </c>
      <c r="I29" s="38">
        <v>12.446</v>
      </c>
      <c r="J29" s="39">
        <v>12.65</v>
      </c>
      <c r="K29" s="4"/>
    </row>
    <row r="30" spans="2:11" ht="27.7" customHeight="1" x14ac:dyDescent="0.25">
      <c r="B30" s="69"/>
      <c r="C30" s="85"/>
      <c r="D30" s="23" t="s">
        <v>17</v>
      </c>
      <c r="E30" s="38">
        <v>1.6359999999999999</v>
      </c>
      <c r="F30" s="38">
        <v>1.825</v>
      </c>
      <c r="G30" s="38">
        <v>1.8149999999999999</v>
      </c>
      <c r="H30" s="38">
        <v>1.8160000000000001</v>
      </c>
      <c r="I30" s="38">
        <v>2.0150000000000001</v>
      </c>
      <c r="J30" s="39">
        <v>1.9770000000000001</v>
      </c>
      <c r="K30" s="4"/>
    </row>
    <row r="31" spans="2:11" s="1" customFormat="1" ht="14.95" customHeight="1" x14ac:dyDescent="0.25">
      <c r="B31" s="69"/>
      <c r="C31" s="85"/>
      <c r="D31" s="22" t="s">
        <v>10</v>
      </c>
      <c r="E31" s="31">
        <f t="shared" ref="E31:J31" si="6">E29-E30</f>
        <v>12.049000000000001</v>
      </c>
      <c r="F31" s="31">
        <f t="shared" si="6"/>
        <v>13.011000000000001</v>
      </c>
      <c r="G31" s="31">
        <f t="shared" si="6"/>
        <v>12.098000000000001</v>
      </c>
      <c r="H31" s="31">
        <f t="shared" si="6"/>
        <v>10.412999999999998</v>
      </c>
      <c r="I31" s="31">
        <f t="shared" si="6"/>
        <v>10.430999999999999</v>
      </c>
      <c r="J31" s="32">
        <f t="shared" si="6"/>
        <v>10.673</v>
      </c>
      <c r="K31" s="19"/>
    </row>
    <row r="32" spans="2:11" s="1" customFormat="1" ht="14.95" customHeight="1" x14ac:dyDescent="0.25">
      <c r="B32" s="69"/>
      <c r="C32" s="24" t="s">
        <v>16</v>
      </c>
      <c r="D32" s="22" t="s">
        <v>11</v>
      </c>
      <c r="E32" s="17">
        <f t="shared" ref="E32:J32" si="7">E28*(E31/1000)</f>
        <v>865196.96431300009</v>
      </c>
      <c r="F32" s="17">
        <f t="shared" si="7"/>
        <v>914605.01827200013</v>
      </c>
      <c r="G32" s="17">
        <f t="shared" si="7"/>
        <v>1054008.9123500001</v>
      </c>
      <c r="H32" s="17">
        <f t="shared" si="7"/>
        <v>1133799.8452559998</v>
      </c>
      <c r="I32" s="17">
        <f t="shared" si="7"/>
        <v>1131895.13922</v>
      </c>
      <c r="J32" s="18">
        <f t="shared" si="7"/>
        <v>1205055.930715</v>
      </c>
      <c r="K32" s="19"/>
    </row>
    <row r="33" spans="1:11" ht="14.95" customHeight="1" x14ac:dyDescent="0.25">
      <c r="B33" s="81" t="s">
        <v>9</v>
      </c>
      <c r="C33" s="82"/>
      <c r="D33" s="35" t="s">
        <v>9</v>
      </c>
      <c r="E33" s="5">
        <v>2020</v>
      </c>
      <c r="F33" s="5">
        <v>2021</v>
      </c>
      <c r="G33" s="5">
        <v>2022</v>
      </c>
      <c r="H33" s="5">
        <v>2023</v>
      </c>
      <c r="I33" s="5">
        <v>2024</v>
      </c>
      <c r="J33" s="6">
        <v>2025</v>
      </c>
      <c r="K33" s="4"/>
    </row>
    <row r="34" spans="1:11" ht="14.95" customHeight="1" x14ac:dyDescent="0.25">
      <c r="B34" s="81"/>
      <c r="C34" s="82"/>
      <c r="D34" s="22" t="s">
        <v>25</v>
      </c>
      <c r="E34" s="8">
        <f t="shared" ref="E34:J34" si="8">E15+E28</f>
        <v>360245532</v>
      </c>
      <c r="F34" s="8">
        <f t="shared" si="8"/>
        <v>352662429</v>
      </c>
      <c r="G34" s="8">
        <f t="shared" si="8"/>
        <v>403294013</v>
      </c>
      <c r="H34" s="8">
        <f t="shared" si="8"/>
        <v>457471937</v>
      </c>
      <c r="I34" s="8">
        <f t="shared" si="8"/>
        <v>459583599</v>
      </c>
      <c r="J34" s="9">
        <f t="shared" si="8"/>
        <v>492216756</v>
      </c>
      <c r="K34" s="4"/>
    </row>
    <row r="35" spans="1:11" ht="14.95" customHeight="1" x14ac:dyDescent="0.25">
      <c r="B35" s="81"/>
      <c r="C35" s="82"/>
      <c r="D35" s="22" t="s">
        <v>24</v>
      </c>
      <c r="E35" s="10">
        <f t="shared" ref="E35:J35" si="9">E19+E32</f>
        <v>3906786.166588</v>
      </c>
      <c r="F35" s="10">
        <f t="shared" si="9"/>
        <v>4194305.586627</v>
      </c>
      <c r="G35" s="10">
        <f t="shared" si="9"/>
        <v>4557820.7882660003</v>
      </c>
      <c r="H35" s="10">
        <f t="shared" si="9"/>
        <v>4763655.2799809994</v>
      </c>
      <c r="I35" s="10">
        <f t="shared" si="9"/>
        <v>4793916.5211689994</v>
      </c>
      <c r="J35" s="11">
        <f t="shared" si="9"/>
        <v>5253429.4367880002</v>
      </c>
      <c r="K35" s="4"/>
    </row>
    <row r="36" spans="1:11" ht="14.95" customHeight="1" x14ac:dyDescent="0.25">
      <c r="B36" s="81"/>
      <c r="C36" s="82"/>
      <c r="D36" s="20" t="s">
        <v>19</v>
      </c>
      <c r="E36" s="40"/>
      <c r="F36" s="29">
        <v>287520</v>
      </c>
      <c r="G36" s="29">
        <f>G35-F35</f>
        <v>363515.20163900033</v>
      </c>
      <c r="H36" s="29">
        <f>H35-G35</f>
        <v>205834.49171499908</v>
      </c>
      <c r="I36" s="29">
        <f>I35-H35</f>
        <v>30261.241187999956</v>
      </c>
      <c r="J36" s="30">
        <f>J35-I35</f>
        <v>459512.91561900079</v>
      </c>
      <c r="K36" s="12"/>
    </row>
    <row r="37" spans="1:11" ht="14.95" customHeight="1" thickBot="1" x14ac:dyDescent="0.3">
      <c r="B37" s="83"/>
      <c r="C37" s="84"/>
      <c r="D37" s="26" t="s">
        <v>20</v>
      </c>
      <c r="E37" s="41"/>
      <c r="F37" s="13">
        <f>F36/E35</f>
        <v>7.3595018447376703E-2</v>
      </c>
      <c r="G37" s="13">
        <f>G36/F35</f>
        <v>8.6668745071418127E-2</v>
      </c>
      <c r="H37" s="13">
        <f>H36/G35</f>
        <v>4.5160725109007142E-2</v>
      </c>
      <c r="I37" s="13">
        <f>I36/H35</f>
        <v>6.3525254052641394E-3</v>
      </c>
      <c r="J37" s="14">
        <f>J36/I35</f>
        <v>9.585334112304239E-2</v>
      </c>
      <c r="K37" s="4"/>
    </row>
    <row r="41" spans="1:11" ht="14.95" customHeight="1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</row>
    <row r="42" spans="1:11" ht="14.9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</row>
    <row r="43" spans="1:11" ht="14.95" customHeight="1" x14ac:dyDescent="0.25">
      <c r="A43" s="59"/>
      <c r="B43" s="59"/>
      <c r="C43" s="59"/>
      <c r="D43" s="66"/>
      <c r="E43" s="66"/>
      <c r="F43" s="66"/>
      <c r="G43" s="66"/>
      <c r="H43" s="66"/>
      <c r="I43" s="66"/>
      <c r="J43" s="66"/>
    </row>
    <row r="44" spans="1:11" ht="14.95" customHeight="1" x14ac:dyDescent="0.25">
      <c r="A44" s="59"/>
      <c r="B44" s="59"/>
      <c r="C44" s="59"/>
      <c r="D44" s="66"/>
      <c r="E44" s="66"/>
      <c r="F44" s="66"/>
      <c r="G44" s="66"/>
      <c r="H44" s="66"/>
      <c r="I44" s="66"/>
      <c r="J44" s="66"/>
    </row>
    <row r="45" spans="1:11" ht="14.95" customHeight="1" x14ac:dyDescent="0.25">
      <c r="A45" s="59"/>
      <c r="B45" s="59"/>
      <c r="C45" s="59"/>
      <c r="D45" s="66"/>
      <c r="E45" s="66"/>
      <c r="F45" s="66"/>
      <c r="G45" s="66"/>
      <c r="H45" s="66"/>
      <c r="I45" s="66"/>
      <c r="J45" s="66"/>
    </row>
    <row r="46" spans="1:11" ht="14.95" customHeight="1" x14ac:dyDescent="0.25">
      <c r="D46" s="43"/>
      <c r="E46" s="43"/>
      <c r="F46" s="43"/>
      <c r="G46" s="43"/>
      <c r="H46" s="43"/>
      <c r="I46" s="43"/>
      <c r="J46" s="43"/>
    </row>
    <row r="47" spans="1:11" ht="14.95" customHeight="1" x14ac:dyDescent="0.25">
      <c r="B47" s="70"/>
      <c r="C47" s="70"/>
      <c r="D47" s="70"/>
      <c r="E47" s="70"/>
      <c r="F47" s="70"/>
      <c r="G47" s="70"/>
      <c r="H47" s="70"/>
      <c r="I47" s="70"/>
      <c r="J47" s="70"/>
    </row>
    <row r="48" spans="1:11" ht="14.95" customHeight="1" x14ac:dyDescent="0.25">
      <c r="B48" s="64"/>
      <c r="C48" s="64"/>
      <c r="D48" s="64"/>
      <c r="E48" s="64"/>
      <c r="F48" s="64"/>
      <c r="G48" s="64"/>
      <c r="H48" s="64"/>
      <c r="I48" s="64"/>
      <c r="J48" s="64"/>
      <c r="K48" s="3"/>
    </row>
    <row r="49" spans="2:11" ht="14.95" customHeight="1" x14ac:dyDescent="0.25">
      <c r="B49" s="64"/>
      <c r="C49" s="64"/>
      <c r="D49" s="64"/>
      <c r="E49" s="64"/>
      <c r="F49" s="64"/>
      <c r="G49" s="64"/>
      <c r="H49" s="64"/>
      <c r="I49" s="64"/>
      <c r="J49" s="64"/>
      <c r="K49" s="4"/>
    </row>
    <row r="50" spans="2:11" ht="14.95" customHeight="1" x14ac:dyDescent="0.25">
      <c r="B50" s="64"/>
      <c r="C50" s="64"/>
      <c r="D50" s="64"/>
      <c r="E50" s="64"/>
      <c r="F50" s="64"/>
      <c r="G50" s="64"/>
      <c r="H50" s="64"/>
      <c r="I50" s="64"/>
      <c r="J50" s="64"/>
      <c r="K50" s="4"/>
    </row>
    <row r="51" spans="2:11" ht="14.95" customHeight="1" x14ac:dyDescent="0.25">
      <c r="B51" s="70"/>
      <c r="C51" s="70"/>
      <c r="D51" s="70"/>
      <c r="E51" s="70"/>
      <c r="F51" s="70"/>
      <c r="G51" s="70"/>
      <c r="H51" s="70"/>
      <c r="I51" s="70"/>
      <c r="J51" s="70"/>
      <c r="K51" s="4"/>
    </row>
    <row r="52" spans="2:11" ht="14.95" customHeight="1" x14ac:dyDescent="0.25">
      <c r="B52" s="70"/>
      <c r="C52" s="70"/>
      <c r="D52" s="70"/>
      <c r="E52" s="70"/>
      <c r="F52" s="70"/>
      <c r="G52" s="70"/>
      <c r="H52" s="70"/>
      <c r="I52" s="70"/>
      <c r="J52" s="70"/>
      <c r="K52" s="4"/>
    </row>
    <row r="53" spans="2:11" ht="14.95" customHeight="1" x14ac:dyDescent="0.25">
      <c r="B53" s="78"/>
      <c r="C53" s="71"/>
      <c r="D53" s="71"/>
      <c r="E53" s="45"/>
      <c r="F53" s="45"/>
      <c r="G53" s="45"/>
      <c r="H53" s="45"/>
      <c r="I53" s="45"/>
      <c r="J53" s="45"/>
    </row>
    <row r="54" spans="2:11" ht="14.95" customHeight="1" x14ac:dyDescent="0.25">
      <c r="B54" s="78"/>
      <c r="C54" s="78"/>
      <c r="D54" s="46"/>
      <c r="E54" s="47"/>
      <c r="F54" s="47"/>
      <c r="G54" s="47"/>
      <c r="H54" s="47"/>
      <c r="I54" s="47"/>
      <c r="J54" s="47"/>
    </row>
    <row r="55" spans="2:11" ht="14.95" customHeight="1" x14ac:dyDescent="0.25">
      <c r="B55" s="78"/>
      <c r="C55" s="78"/>
      <c r="D55" s="46"/>
      <c r="E55" s="47"/>
      <c r="F55" s="47"/>
      <c r="G55" s="47"/>
      <c r="H55" s="47"/>
      <c r="I55" s="47"/>
      <c r="J55" s="47"/>
    </row>
    <row r="56" spans="2:11" ht="14.95" customHeight="1" x14ac:dyDescent="0.25">
      <c r="B56" s="78"/>
      <c r="C56" s="78"/>
      <c r="D56" s="46"/>
      <c r="E56" s="47"/>
      <c r="F56" s="47"/>
      <c r="G56" s="47"/>
      <c r="H56" s="47"/>
      <c r="I56" s="47"/>
      <c r="J56" s="47"/>
    </row>
    <row r="57" spans="2:11" ht="14.95" customHeight="1" x14ac:dyDescent="0.25">
      <c r="B57" s="78"/>
      <c r="C57" s="78"/>
      <c r="D57" s="46"/>
      <c r="E57" s="47"/>
      <c r="F57" s="47"/>
      <c r="G57" s="47"/>
      <c r="H57" s="47"/>
      <c r="I57" s="47"/>
      <c r="J57" s="47"/>
    </row>
    <row r="58" spans="2:11" ht="14.95" customHeight="1" x14ac:dyDescent="0.25">
      <c r="B58" s="78"/>
      <c r="C58" s="78"/>
      <c r="D58" s="46"/>
      <c r="E58" s="47"/>
      <c r="F58" s="47"/>
      <c r="G58" s="47"/>
      <c r="H58" s="47"/>
      <c r="I58" s="47"/>
      <c r="J58" s="47"/>
    </row>
    <row r="59" spans="2:11" ht="14.95" customHeight="1" x14ac:dyDescent="0.25">
      <c r="B59" s="78"/>
      <c r="C59" s="78"/>
      <c r="D59" s="46"/>
      <c r="E59" s="48"/>
      <c r="F59" s="48"/>
      <c r="G59" s="48"/>
      <c r="H59" s="48"/>
      <c r="I59" s="48"/>
      <c r="J59" s="48"/>
    </row>
    <row r="60" spans="2:11" ht="14.95" customHeight="1" x14ac:dyDescent="0.25">
      <c r="B60" s="78"/>
      <c r="C60" s="78"/>
      <c r="D60" s="46"/>
      <c r="E60" s="47"/>
      <c r="F60" s="47"/>
      <c r="G60" s="47"/>
      <c r="H60" s="47"/>
      <c r="I60" s="47"/>
      <c r="J60" s="47"/>
    </row>
    <row r="61" spans="2:11" ht="14.95" customHeight="1" x14ac:dyDescent="0.25">
      <c r="B61" s="78"/>
      <c r="C61" s="78"/>
      <c r="D61" s="49"/>
      <c r="E61" s="48"/>
      <c r="F61" s="48"/>
      <c r="G61" s="48"/>
      <c r="H61" s="48"/>
      <c r="I61" s="48"/>
      <c r="J61" s="48"/>
    </row>
    <row r="62" spans="2:11" ht="23.95" customHeight="1" x14ac:dyDescent="0.25">
      <c r="B62" s="78"/>
      <c r="C62" s="78"/>
      <c r="D62" s="50"/>
      <c r="E62" s="51"/>
      <c r="F62" s="51"/>
      <c r="G62" s="51"/>
      <c r="H62" s="51"/>
      <c r="I62" s="51"/>
      <c r="J62" s="51"/>
    </row>
    <row r="63" spans="2:11" ht="27" customHeight="1" x14ac:dyDescent="0.25">
      <c r="B63" s="78"/>
      <c r="C63" s="78"/>
      <c r="D63" s="50"/>
      <c r="E63" s="51"/>
      <c r="F63" s="51"/>
      <c r="G63" s="51"/>
      <c r="H63" s="51"/>
      <c r="I63" s="51"/>
      <c r="J63" s="51"/>
    </row>
    <row r="64" spans="2:11" ht="14.95" customHeight="1" x14ac:dyDescent="0.25">
      <c r="B64" s="78"/>
      <c r="C64" s="78"/>
      <c r="D64" s="49"/>
      <c r="E64" s="52"/>
      <c r="F64" s="52"/>
      <c r="G64" s="52"/>
      <c r="H64" s="52"/>
      <c r="I64" s="52"/>
      <c r="J64" s="52"/>
    </row>
    <row r="65" spans="1:11" ht="14.95" customHeight="1" x14ac:dyDescent="0.25">
      <c r="B65" s="78"/>
      <c r="C65" s="79"/>
      <c r="D65" s="49"/>
      <c r="E65" s="53"/>
      <c r="F65" s="53"/>
      <c r="G65" s="53"/>
      <c r="H65" s="53"/>
      <c r="I65" s="53"/>
      <c r="J65" s="53"/>
    </row>
    <row r="66" spans="1:11" ht="14.95" customHeight="1" x14ac:dyDescent="0.25">
      <c r="B66" s="78"/>
      <c r="C66" s="79"/>
      <c r="D66" s="46"/>
      <c r="E66" s="54"/>
      <c r="F66" s="55"/>
      <c r="G66" s="55"/>
      <c r="H66" s="55"/>
      <c r="I66" s="55"/>
      <c r="J66" s="55"/>
    </row>
    <row r="67" spans="1:11" ht="14.95" customHeight="1" x14ac:dyDescent="0.25">
      <c r="B67" s="78"/>
      <c r="C67" s="79"/>
      <c r="D67" s="46"/>
      <c r="E67" s="56"/>
      <c r="F67" s="57"/>
      <c r="G67" s="57"/>
      <c r="H67" s="57"/>
      <c r="I67" s="57"/>
      <c r="J67" s="57"/>
    </row>
    <row r="73" spans="1:11" ht="14.95" customHeight="1" x14ac:dyDescent="0.25">
      <c r="A73" s="71"/>
      <c r="B73" s="71"/>
      <c r="C73" s="71"/>
      <c r="D73" s="66"/>
      <c r="E73" s="66"/>
      <c r="F73" s="66"/>
      <c r="G73" s="66"/>
      <c r="H73" s="66"/>
      <c r="I73" s="66"/>
      <c r="J73" s="66"/>
    </row>
    <row r="74" spans="1:11" ht="14.95" customHeight="1" x14ac:dyDescent="0.25">
      <c r="A74" s="71"/>
      <c r="B74" s="71"/>
      <c r="C74" s="71"/>
      <c r="D74" s="66"/>
      <c r="E74" s="66"/>
      <c r="F74" s="66"/>
      <c r="G74" s="66"/>
      <c r="H74" s="66"/>
      <c r="I74" s="66"/>
      <c r="J74" s="66"/>
    </row>
    <row r="75" spans="1:11" ht="14.95" customHeight="1" x14ac:dyDescent="0.25">
      <c r="A75" s="71"/>
      <c r="B75" s="71"/>
      <c r="C75" s="71"/>
      <c r="D75" s="66"/>
      <c r="E75" s="66"/>
      <c r="F75" s="66"/>
      <c r="G75" s="66"/>
      <c r="H75" s="66"/>
      <c r="I75" s="66"/>
      <c r="J75" s="66"/>
    </row>
    <row r="76" spans="1:11" ht="14.95" customHeight="1" x14ac:dyDescent="0.25">
      <c r="D76" s="58"/>
      <c r="E76" s="58"/>
      <c r="F76" s="58"/>
      <c r="G76" s="58"/>
      <c r="H76" s="58"/>
      <c r="I76" s="58"/>
      <c r="J76" s="58"/>
    </row>
    <row r="77" spans="1:11" ht="14.95" customHeight="1" x14ac:dyDescent="0.25">
      <c r="B77" s="70"/>
      <c r="C77" s="70"/>
      <c r="D77" s="70"/>
      <c r="E77" s="70"/>
      <c r="F77" s="70"/>
      <c r="G77" s="70"/>
      <c r="H77" s="70"/>
      <c r="I77" s="70"/>
      <c r="J77" s="70"/>
      <c r="K77" s="3"/>
    </row>
    <row r="78" spans="1:11" ht="14.95" customHeight="1" x14ac:dyDescent="0.25">
      <c r="B78" s="64"/>
      <c r="C78" s="64"/>
      <c r="D78" s="64"/>
      <c r="E78" s="64"/>
      <c r="F78" s="64"/>
      <c r="G78" s="64"/>
      <c r="H78" s="64"/>
      <c r="I78" s="64"/>
      <c r="J78" s="64"/>
      <c r="K78" s="4"/>
    </row>
    <row r="79" spans="1:11" ht="14.95" customHeight="1" x14ac:dyDescent="0.25">
      <c r="B79" s="64"/>
      <c r="C79" s="64"/>
      <c r="D79" s="64"/>
      <c r="E79" s="64"/>
      <c r="F79" s="64"/>
      <c r="G79" s="64"/>
      <c r="H79" s="64"/>
      <c r="I79" s="64"/>
      <c r="J79" s="64"/>
      <c r="K79" s="4"/>
    </row>
    <row r="80" spans="1:11" ht="14.95" customHeight="1" x14ac:dyDescent="0.25">
      <c r="B80" s="64"/>
      <c r="C80" s="64"/>
      <c r="D80" s="64"/>
      <c r="E80" s="64"/>
      <c r="F80" s="64"/>
      <c r="G80" s="64"/>
      <c r="H80" s="64"/>
      <c r="I80" s="64"/>
      <c r="J80" s="64"/>
      <c r="K80" s="4"/>
    </row>
    <row r="81" spans="2:11" ht="14.95" customHeight="1" x14ac:dyDescent="0.25">
      <c r="B81" s="70"/>
      <c r="C81" s="70"/>
      <c r="D81" s="70"/>
      <c r="E81" s="70"/>
      <c r="F81" s="70"/>
      <c r="G81" s="70"/>
      <c r="H81" s="70"/>
      <c r="I81" s="70"/>
      <c r="J81" s="70"/>
      <c r="K81" s="4"/>
    </row>
    <row r="82" spans="2:11" ht="14.95" customHeight="1" x14ac:dyDescent="0.25">
      <c r="B82" s="70"/>
      <c r="C82" s="70"/>
      <c r="D82" s="70"/>
      <c r="E82" s="70"/>
      <c r="F82" s="70"/>
      <c r="G82" s="70"/>
      <c r="H82" s="70"/>
      <c r="I82" s="70"/>
      <c r="J82" s="70"/>
    </row>
    <row r="83" spans="2:11" ht="14.95" customHeight="1" x14ac:dyDescent="0.25">
      <c r="B83" s="71"/>
      <c r="C83" s="71"/>
      <c r="D83" s="71"/>
      <c r="E83" s="45"/>
      <c r="F83" s="45"/>
      <c r="G83" s="45"/>
      <c r="H83" s="45"/>
      <c r="I83" s="45"/>
      <c r="J83" s="45"/>
    </row>
    <row r="84" spans="2:11" ht="14.95" customHeight="1" x14ac:dyDescent="0.25">
      <c r="B84" s="78"/>
      <c r="C84" s="89"/>
      <c r="D84" s="89"/>
      <c r="E84" s="47"/>
      <c r="F84" s="47"/>
      <c r="G84" s="47"/>
      <c r="H84" s="47"/>
      <c r="I84" s="47"/>
      <c r="J84" s="47"/>
    </row>
    <row r="85" spans="2:11" ht="14.95" customHeight="1" x14ac:dyDescent="0.25">
      <c r="B85" s="78"/>
      <c r="C85" s="89"/>
      <c r="D85" s="89"/>
      <c r="E85" s="47"/>
      <c r="F85" s="47"/>
      <c r="G85" s="47"/>
      <c r="H85" s="47"/>
      <c r="I85" s="47"/>
      <c r="J85" s="47"/>
    </row>
    <row r="86" spans="2:11" ht="14.95" customHeight="1" x14ac:dyDescent="0.25">
      <c r="B86" s="78"/>
      <c r="C86" s="89"/>
      <c r="D86" s="89"/>
      <c r="E86" s="47"/>
      <c r="F86" s="47"/>
      <c r="G86" s="47"/>
      <c r="H86" s="47"/>
      <c r="I86" s="47"/>
      <c r="J86" s="47"/>
    </row>
    <row r="87" spans="2:11" ht="14.95" customHeight="1" x14ac:dyDescent="0.25">
      <c r="B87" s="78"/>
      <c r="C87" s="89"/>
      <c r="D87" s="89"/>
      <c r="E87" s="47"/>
      <c r="F87" s="47"/>
      <c r="G87" s="47"/>
      <c r="H87" s="47"/>
      <c r="I87" s="47"/>
      <c r="J87" s="47"/>
    </row>
    <row r="88" spans="2:11" ht="14.95" customHeight="1" x14ac:dyDescent="0.25">
      <c r="B88" s="78"/>
      <c r="C88" s="89"/>
      <c r="D88" s="89"/>
      <c r="E88" s="47"/>
      <c r="F88" s="47"/>
      <c r="G88" s="47"/>
      <c r="H88" s="47"/>
      <c r="I88" s="47"/>
      <c r="J88" s="47"/>
    </row>
    <row r="89" spans="2:11" ht="14.95" customHeight="1" x14ac:dyDescent="0.25">
      <c r="B89" s="78"/>
      <c r="C89" s="89"/>
      <c r="D89" s="89"/>
      <c r="E89" s="48"/>
      <c r="F89" s="48"/>
      <c r="G89" s="48"/>
      <c r="H89" s="48"/>
      <c r="I89" s="48"/>
      <c r="J89" s="48"/>
    </row>
    <row r="90" spans="2:11" ht="14.95" customHeight="1" x14ac:dyDescent="0.25">
      <c r="B90" s="78"/>
      <c r="C90" s="89"/>
      <c r="D90" s="89"/>
      <c r="E90" s="47"/>
      <c r="F90" s="47"/>
      <c r="G90" s="47"/>
      <c r="H90" s="47"/>
      <c r="I90" s="47"/>
      <c r="J90" s="47"/>
    </row>
    <row r="91" spans="2:11" ht="14.95" customHeight="1" x14ac:dyDescent="0.25">
      <c r="B91" s="78"/>
      <c r="C91" s="90"/>
      <c r="D91" s="90"/>
      <c r="E91" s="48"/>
      <c r="F91" s="48"/>
      <c r="G91" s="48"/>
      <c r="H91" s="48"/>
      <c r="I91" s="48"/>
      <c r="J91" s="48"/>
    </row>
    <row r="92" spans="2:11" ht="41.3" customHeight="1" x14ac:dyDescent="0.25">
      <c r="B92" s="44"/>
      <c r="C92" s="91"/>
      <c r="D92" s="91"/>
      <c r="E92" s="51"/>
      <c r="F92" s="51"/>
      <c r="G92" s="51"/>
      <c r="H92" s="51"/>
      <c r="I92" s="51"/>
      <c r="J92" s="51"/>
    </row>
    <row r="93" spans="2:11" ht="14.95" customHeight="1" x14ac:dyDescent="0.25">
      <c r="B93" s="79"/>
      <c r="C93" s="90"/>
      <c r="D93" s="90"/>
      <c r="E93" s="53"/>
      <c r="F93" s="53"/>
      <c r="G93" s="53"/>
      <c r="H93" s="53"/>
      <c r="I93" s="53"/>
      <c r="J93" s="53"/>
    </row>
    <row r="94" spans="2:11" ht="14.95" customHeight="1" x14ac:dyDescent="0.25">
      <c r="B94" s="79"/>
      <c r="C94" s="89"/>
      <c r="D94" s="89"/>
      <c r="E94" s="54"/>
      <c r="F94" s="55"/>
      <c r="G94" s="55"/>
      <c r="H94" s="55"/>
      <c r="I94" s="55"/>
      <c r="J94" s="55"/>
    </row>
    <row r="95" spans="2:11" ht="14.95" customHeight="1" x14ac:dyDescent="0.25">
      <c r="B95" s="79"/>
      <c r="C95" s="89"/>
      <c r="D95" s="89"/>
      <c r="E95" s="56"/>
      <c r="F95" s="57"/>
      <c r="G95" s="57"/>
      <c r="H95" s="57"/>
      <c r="I95" s="57"/>
      <c r="J95" s="57"/>
    </row>
    <row r="97" s="2" customFormat="1" ht="14.95" customHeight="1" x14ac:dyDescent="0.25"/>
    <row r="98" s="2" customFormat="1" ht="14.95" customHeight="1" x14ac:dyDescent="0.25"/>
    <row r="99" s="2" customFormat="1" ht="14.95" customHeight="1" x14ac:dyDescent="0.25"/>
    <row r="100" s="2" customFormat="1" ht="14.95" customHeight="1" x14ac:dyDescent="0.25"/>
    <row r="101" s="2" customFormat="1" ht="14.95" customHeight="1" x14ac:dyDescent="0.25"/>
    <row r="102" s="2" customFormat="1" ht="14.95" customHeight="1" x14ac:dyDescent="0.25"/>
  </sheetData>
  <mergeCells count="53">
    <mergeCell ref="B93:B95"/>
    <mergeCell ref="C91:D91"/>
    <mergeCell ref="C92:D92"/>
    <mergeCell ref="C93:D93"/>
    <mergeCell ref="C94:D94"/>
    <mergeCell ref="C95:D95"/>
    <mergeCell ref="B50:J50"/>
    <mergeCell ref="D75:J75"/>
    <mergeCell ref="C53:D53"/>
    <mergeCell ref="D73:J73"/>
    <mergeCell ref="B81:J82"/>
    <mergeCell ref="C87:D87"/>
    <mergeCell ref="C88:D88"/>
    <mergeCell ref="C89:D89"/>
    <mergeCell ref="B84:B91"/>
    <mergeCell ref="D74:J74"/>
    <mergeCell ref="B83:D83"/>
    <mergeCell ref="B80:J80"/>
    <mergeCell ref="C85:D85"/>
    <mergeCell ref="C84:D84"/>
    <mergeCell ref="C90:D90"/>
    <mergeCell ref="C86:D86"/>
    <mergeCell ref="A73:C75"/>
    <mergeCell ref="B77:J77"/>
    <mergeCell ref="B78:J78"/>
    <mergeCell ref="B79:J79"/>
    <mergeCell ref="B5:J6"/>
    <mergeCell ref="B51:J52"/>
    <mergeCell ref="C62:C64"/>
    <mergeCell ref="C65:C67"/>
    <mergeCell ref="C16:C18"/>
    <mergeCell ref="B33:C37"/>
    <mergeCell ref="C21:C28"/>
    <mergeCell ref="C29:C31"/>
    <mergeCell ref="C20:D20"/>
    <mergeCell ref="B53:B67"/>
    <mergeCell ref="C8:C15"/>
    <mergeCell ref="C54:C61"/>
    <mergeCell ref="B48:J48"/>
    <mergeCell ref="B49:J49"/>
    <mergeCell ref="B20:B32"/>
    <mergeCell ref="A41:J41"/>
    <mergeCell ref="B47:J47"/>
    <mergeCell ref="A43:C45"/>
    <mergeCell ref="B1:J1"/>
    <mergeCell ref="B2:J2"/>
    <mergeCell ref="B3:J3"/>
    <mergeCell ref="D44:J44"/>
    <mergeCell ref="D43:J43"/>
    <mergeCell ref="D45:J45"/>
    <mergeCell ref="B7:B19"/>
    <mergeCell ref="C7:D7"/>
    <mergeCell ref="B4:J4"/>
  </mergeCells>
  <phoneticPr fontId="0" type="noConversion"/>
  <conditionalFormatting sqref="E13:J13 E15:J15 E18:J19 E26:J26 E28:J28 E31:J32 E34:E35 F34:J37 E59:J59 E61:J61 E64:J65 F66:J67">
    <cfRule type="cellIs" dxfId="1" priority="2" stopIfTrue="1" operator="notEqual">
      <formula>0</formula>
    </cfRule>
  </conditionalFormatting>
  <conditionalFormatting sqref="E89:J89 E91:J91 E93:J93 F94:J95">
    <cfRule type="cellIs" dxfId="0" priority="1" stopIfTrue="1" operator="notEqual">
      <formula>0</formula>
    </cfRule>
  </conditionalFormatting>
  <printOptions horizontalCentered="1"/>
  <pageMargins left="0.45" right="0.25" top="0.28000000000000003" bottom="0.33" header="0.3" footer="0.17"/>
  <pageSetup scale="90" fitToHeight="0" orientation="portrait" r:id="rId1"/>
  <headerFooter alignWithMargins="0">
    <oddFooter>&amp;Chttp://www.etax.dor.ga.gov/ptd/download/index.aspx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Georgia Dept of Revnue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Current Tax Digest and 5 Year History of Levy Calculated</dc:title>
  <dc:creator>Revenue Employee</dc:creator>
  <cp:lastModifiedBy>Roselyn Starling</cp:lastModifiedBy>
  <cp:lastPrinted>2025-09-05T14:11:00Z</cp:lastPrinted>
  <dcterms:created xsi:type="dcterms:W3CDTF">2002-01-10T17:12:50Z</dcterms:created>
  <dcterms:modified xsi:type="dcterms:W3CDTF">2025-09-05T14:21:10Z</dcterms:modified>
</cp:coreProperties>
</file>