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elyn\Downloads\"/>
    </mc:Choice>
  </mc:AlternateContent>
  <xr:revisionPtr revIDLastSave="0" documentId="13_ncr:1_{FD61AF6B-5DA4-4D67-8B56-9760B0E09965}" xr6:coauthVersionLast="47" xr6:coauthVersionMax="47" xr10:uidLastSave="{00000000-0000-0000-0000-000000000000}"/>
  <bookViews>
    <workbookView xWindow="-100" yWindow="-100" windowWidth="21467" windowHeight="115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1" l="1"/>
  <c r="F32" i="1"/>
  <c r="G32" i="1"/>
  <c r="H32" i="1"/>
  <c r="I32" i="1"/>
  <c r="J32" i="1"/>
  <c r="F27" i="1"/>
  <c r="F29" i="1" s="1"/>
  <c r="G27" i="1"/>
  <c r="G29" i="1" s="1"/>
  <c r="H27" i="1"/>
  <c r="H29" i="1" s="1"/>
  <c r="I27" i="1"/>
  <c r="I29" i="1" s="1"/>
  <c r="J27" i="1"/>
  <c r="J29" i="1" s="1"/>
  <c r="F19" i="1"/>
  <c r="G19" i="1"/>
  <c r="H19" i="1"/>
  <c r="I19" i="1"/>
  <c r="J19" i="1"/>
  <c r="F14" i="1"/>
  <c r="F16" i="1" s="1"/>
  <c r="G14" i="1"/>
  <c r="G16" i="1" s="1"/>
  <c r="H14" i="1"/>
  <c r="H16" i="1" s="1"/>
  <c r="I14" i="1"/>
  <c r="I16" i="1" s="1"/>
  <c r="E19" i="1"/>
  <c r="E14" i="1"/>
  <c r="E16" i="1" s="1"/>
  <c r="E32" i="1"/>
  <c r="E27" i="1"/>
  <c r="E29" i="1" s="1"/>
  <c r="J33" i="1" l="1"/>
  <c r="H33" i="1"/>
  <c r="F35" i="1"/>
  <c r="E20" i="1"/>
  <c r="F20" i="1"/>
  <c r="H35" i="1"/>
  <c r="G33" i="1"/>
  <c r="F33" i="1"/>
  <c r="J35" i="1"/>
  <c r="I33" i="1"/>
  <c r="G20" i="1"/>
  <c r="G35" i="1"/>
  <c r="I35" i="1"/>
  <c r="I20" i="1"/>
  <c r="E35" i="1"/>
  <c r="E33" i="1"/>
  <c r="J20" i="1"/>
  <c r="J36" i="1" s="1"/>
  <c r="H20" i="1"/>
  <c r="H36" i="1" s="1"/>
  <c r="G36" i="1" l="1"/>
  <c r="H37" i="1" s="1"/>
  <c r="H38" i="1" s="1"/>
  <c r="I36" i="1"/>
  <c r="I37" i="1" s="1"/>
  <c r="I38" i="1" s="1"/>
  <c r="E36" i="1"/>
  <c r="F36" i="1"/>
  <c r="F37" i="1" l="1"/>
  <c r="F38" i="1" s="1"/>
  <c r="G37" i="1"/>
  <c r="G38" i="1" s="1"/>
  <c r="J37" i="1"/>
  <c r="J38" i="1" s="1"/>
</calcChain>
</file>

<file path=xl/sharedStrings.xml><?xml version="1.0" encoding="utf-8"?>
<sst xmlns="http://schemas.openxmlformats.org/spreadsheetml/2006/main" count="45" uniqueCount="30">
  <si>
    <t>Real &amp; Personal</t>
  </si>
  <si>
    <t>Motor Vehicles</t>
  </si>
  <si>
    <t>Mobile Homes</t>
  </si>
  <si>
    <t>Timber - 100%</t>
  </si>
  <si>
    <t>Gross Digest</t>
  </si>
  <si>
    <t>Heavy Duty Equipment</t>
  </si>
  <si>
    <t>NOTICE</t>
  </si>
  <si>
    <t>INCORPORATED</t>
  </si>
  <si>
    <t>UNINCORPORATED</t>
  </si>
  <si>
    <t>TOTAL COUNTY</t>
  </si>
  <si>
    <t>NET M&amp;O MILLAGE RATE</t>
  </si>
  <si>
    <t>NET M&amp;O TAXES LEVIED</t>
  </si>
  <si>
    <t>UNINCORPORATED AREA</t>
  </si>
  <si>
    <t>INCORPORATED AREA</t>
  </si>
  <si>
    <t>VALUE</t>
  </si>
  <si>
    <t>RATE</t>
  </si>
  <si>
    <t>TAX</t>
  </si>
  <si>
    <t>Net Tax $ Increase</t>
  </si>
  <si>
    <t>Net Tax % Increase</t>
  </si>
  <si>
    <t>Less Exemptions</t>
  </si>
  <si>
    <t>NET DIGEST VALUE</t>
  </si>
  <si>
    <t>Gross Maintenance &amp; Operation Millage</t>
  </si>
  <si>
    <t>TOTAL M&amp;O TAXES LEVIED</t>
  </si>
  <si>
    <t>TOTAL DIGEST VALUE</t>
  </si>
  <si>
    <t>CURRENT PROPERTY TAX DIGEST AND 5 YEAR HISTORY OF LEVY</t>
  </si>
  <si>
    <t>Less Rollback                      (Local Option Sales Tax)</t>
  </si>
  <si>
    <t>Less Rollbacks                  (Local Option Sales Tax,  Insurance Premium)</t>
  </si>
  <si>
    <t>The Macon County Board of Commissioners does hereby announce that the millage rate will be set at the regular meeting to be held in the Commissioner's</t>
  </si>
  <si>
    <t>Meeting Room, County Courthouse, Oglethorpe, GA on Thursday, October 15, 2026 at 6:30 p.m. and pursuant to the requirements of O.C.G.A. 48-5-32</t>
  </si>
  <si>
    <t>does hereby publish the following presentation of the current year's tax digest and levy, along with the history of the tax levy for the past five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</si>
</sst>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&quot;$&quot;#,##0"/>
    <numFmt numFmtId="165" formatCode="0.0000"/>
  </numFmts>
  <fonts count="11" x14ac:knownFonts="1">
    <font>
      <sz val="10"/>
      <name val="Arial"/>
    </font>
    <font>
      <sz val="9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8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8"/>
      <name val="Calibri"/>
      <family val="2"/>
    </font>
    <font>
      <sz val="8"/>
      <color indexed="9"/>
      <name val="Calibri"/>
      <family val="2"/>
    </font>
    <font>
      <b/>
      <sz val="8"/>
      <color indexed="9"/>
      <name val="Calibri"/>
      <family val="2"/>
    </font>
    <font>
      <b/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8" fillId="2" borderId="1" xfId="0" applyNumberFormat="1" applyFont="1" applyFill="1" applyBorder="1" applyAlignment="1">
      <alignment vertical="center"/>
    </xf>
    <xf numFmtId="3" fontId="8" fillId="0" borderId="1" xfId="0" applyNumberFormat="1" applyFont="1" applyBorder="1" applyAlignment="1">
      <alignment vertical="center"/>
    </xf>
    <xf numFmtId="3" fontId="8" fillId="0" borderId="2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164" fontId="8" fillId="0" borderId="2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0" fontId="8" fillId="0" borderId="3" xfId="0" applyNumberFormat="1" applyFont="1" applyBorder="1" applyAlignment="1">
      <alignment horizontal="right" vertical="center"/>
    </xf>
    <xf numFmtId="10" fontId="8" fillId="0" borderId="4" xfId="0" applyNumberFormat="1" applyFont="1" applyBorder="1" applyAlignment="1">
      <alignment horizontal="right" vertical="center"/>
    </xf>
    <xf numFmtId="3" fontId="9" fillId="0" borderId="1" xfId="0" applyNumberFormat="1" applyFont="1" applyBorder="1" applyAlignment="1">
      <alignment vertical="center"/>
    </xf>
    <xf numFmtId="3" fontId="9" fillId="0" borderId="2" xfId="0" applyNumberFormat="1" applyFont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164" fontId="9" fillId="0" borderId="2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7" fillId="0" borderId="1" xfId="0" applyFont="1" applyBorder="1" applyAlignment="1">
      <alignment horizontal="right" vertical="center"/>
    </xf>
    <xf numFmtId="4" fontId="7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vertical="center"/>
    </xf>
    <xf numFmtId="6" fontId="8" fillId="0" borderId="1" xfId="0" applyNumberFormat="1" applyFont="1" applyBorder="1" applyAlignment="1">
      <alignment vertical="center"/>
    </xf>
    <xf numFmtId="6" fontId="8" fillId="0" borderId="2" xfId="0" applyNumberFormat="1" applyFont="1" applyBorder="1" applyAlignment="1">
      <alignment vertical="center"/>
    </xf>
    <xf numFmtId="165" fontId="9" fillId="0" borderId="1" xfId="0" applyNumberFormat="1" applyFont="1" applyBorder="1" applyAlignment="1">
      <alignment vertical="center"/>
    </xf>
    <xf numFmtId="165" fontId="9" fillId="0" borderId="2" xfId="0" applyNumberFormat="1" applyFont="1" applyBorder="1" applyAlignment="1">
      <alignment vertical="center"/>
    </xf>
    <xf numFmtId="6" fontId="9" fillId="0" borderId="1" xfId="0" applyNumberFormat="1" applyFont="1" applyBorder="1" applyAlignment="1">
      <alignment vertical="center"/>
    </xf>
    <xf numFmtId="6" fontId="9" fillId="0" borderId="2" xfId="0" applyNumberFormat="1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3" fontId="7" fillId="3" borderId="1" xfId="0" applyNumberFormat="1" applyFont="1" applyFill="1" applyBorder="1" applyAlignment="1" applyProtection="1">
      <alignment vertical="center"/>
      <protection locked="0"/>
    </xf>
    <xf numFmtId="3" fontId="7" fillId="3" borderId="2" xfId="0" applyNumberFormat="1" applyFont="1" applyFill="1" applyBorder="1" applyAlignment="1" applyProtection="1">
      <alignment vertical="center"/>
      <protection locked="0"/>
    </xf>
    <xf numFmtId="165" fontId="7" fillId="3" borderId="1" xfId="0" applyNumberFormat="1" applyFont="1" applyFill="1" applyBorder="1" applyAlignment="1" applyProtection="1">
      <alignment vertical="center"/>
      <protection locked="0"/>
    </xf>
    <xf numFmtId="165" fontId="7" fillId="3" borderId="2" xfId="0" applyNumberFormat="1" applyFont="1" applyFill="1" applyBorder="1" applyAlignment="1" applyProtection="1">
      <alignment vertical="center"/>
      <protection locked="0"/>
    </xf>
    <xf numFmtId="6" fontId="7" fillId="3" borderId="1" xfId="0" applyNumberFormat="1" applyFont="1" applyFill="1" applyBorder="1" applyAlignment="1" applyProtection="1">
      <alignment vertical="center"/>
      <protection locked="0"/>
    </xf>
    <xf numFmtId="10" fontId="7" fillId="3" borderId="3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3" fontId="7" fillId="0" borderId="0" xfId="0" applyNumberFormat="1" applyFont="1" applyAlignment="1" applyProtection="1">
      <alignment vertical="center"/>
      <protection locked="0"/>
    </xf>
    <xf numFmtId="3" fontId="8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 wrapText="1"/>
    </xf>
    <xf numFmtId="165" fontId="7" fillId="0" borderId="0" xfId="0" applyNumberFormat="1" applyFont="1" applyAlignment="1" applyProtection="1">
      <alignment vertical="center"/>
      <protection locked="0"/>
    </xf>
    <xf numFmtId="165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6" fontId="7" fillId="0" borderId="0" xfId="0" applyNumberFormat="1" applyFont="1" applyAlignment="1" applyProtection="1">
      <alignment vertical="center"/>
      <protection locked="0"/>
    </xf>
    <xf numFmtId="6" fontId="8" fillId="0" borderId="0" xfId="0" applyNumberFormat="1" applyFont="1" applyAlignment="1">
      <alignment vertical="center"/>
    </xf>
    <xf numFmtId="10" fontId="7" fillId="0" borderId="0" xfId="0" applyNumberFormat="1" applyFont="1" applyAlignment="1" applyProtection="1">
      <alignment horizontal="right" vertical="center"/>
      <protection locked="0"/>
    </xf>
    <xf numFmtId="10" fontId="8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 wrapText="1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textRotation="135"/>
    </xf>
    <xf numFmtId="0" fontId="4" fillId="3" borderId="1" xfId="0" applyFont="1" applyFill="1" applyBorder="1" applyAlignment="1">
      <alignment horizontal="center" vertical="center" textRotation="135"/>
    </xf>
    <xf numFmtId="0" fontId="4" fillId="3" borderId="6" xfId="0" applyFont="1" applyFill="1" applyBorder="1" applyAlignment="1">
      <alignment horizontal="center" vertical="center" textRotation="135"/>
    </xf>
    <xf numFmtId="0" fontId="4" fillId="3" borderId="3" xfId="0" applyFont="1" applyFill="1" applyBorder="1" applyAlignment="1">
      <alignment horizontal="center" vertical="center" textRotation="135"/>
    </xf>
    <xf numFmtId="0" fontId="4" fillId="0" borderId="1" xfId="0" applyFont="1" applyBorder="1" applyAlignment="1">
      <alignment horizontal="center" vertical="center" textRotation="255"/>
    </xf>
    <xf numFmtId="0" fontId="2" fillId="3" borderId="1" xfId="0" applyFont="1" applyFill="1" applyBorder="1" applyAlignment="1">
      <alignment horizontal="center" vertical="center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textRotation="255" wrapText="1"/>
    </xf>
  </cellXfs>
  <cellStyles count="1">
    <cellStyle name="Normal" xfId="0" builtinId="0"/>
  </cellStyles>
  <dxfs count="2">
    <dxf>
      <font>
        <condense val="0"/>
        <extend val="0"/>
        <color auto="1"/>
      </font>
    </dxf>
    <dxf>
      <font>
        <condense val="0"/>
        <extend val="0"/>
        <color auto="1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6"/>
  <sheetViews>
    <sheetView tabSelected="1" zoomScale="130" zoomScaleNormal="130" workbookViewId="0">
      <selection activeCell="B5" sqref="B5:J5"/>
    </sheetView>
  </sheetViews>
  <sheetFormatPr defaultColWidth="8.8984375" defaultRowHeight="14.95" customHeight="1" x14ac:dyDescent="0.25"/>
  <cols>
    <col min="1" max="1" width="8.8984375" style="2" customWidth="1"/>
    <col min="2" max="2" width="4.09765625" style="2" customWidth="1"/>
    <col min="3" max="3" width="4.59765625" style="2" customWidth="1"/>
    <col min="4" max="4" width="17.296875" style="2" customWidth="1"/>
    <col min="5" max="5" width="12.3984375" style="2" customWidth="1"/>
    <col min="6" max="6" width="13.09765625" style="2" customWidth="1"/>
    <col min="7" max="7" width="12.59765625" style="2" customWidth="1"/>
    <col min="8" max="8" width="12.8984375" style="2" customWidth="1"/>
    <col min="9" max="9" width="13.296875" style="2" customWidth="1"/>
    <col min="10" max="10" width="16.69921875" style="2" customWidth="1"/>
    <col min="11" max="11" width="16.09765625" style="2" customWidth="1"/>
    <col min="12" max="12" width="23.296875" style="2" customWidth="1"/>
    <col min="13" max="16384" width="8.8984375" style="2"/>
  </cols>
  <sheetData>
    <row r="1" spans="2:11" ht="14.95" customHeight="1" thickBot="1" x14ac:dyDescent="0.3">
      <c r="D1" s="3"/>
      <c r="E1" s="3"/>
      <c r="F1" s="3"/>
      <c r="G1" s="3"/>
      <c r="H1" s="3"/>
      <c r="I1" s="3"/>
      <c r="J1" s="3"/>
    </row>
    <row r="2" spans="2:11" ht="14.95" customHeight="1" x14ac:dyDescent="0.25">
      <c r="B2" s="87" t="s">
        <v>6</v>
      </c>
      <c r="C2" s="88"/>
      <c r="D2" s="88"/>
      <c r="E2" s="88"/>
      <c r="F2" s="88"/>
      <c r="G2" s="88"/>
      <c r="H2" s="88"/>
      <c r="I2" s="88"/>
      <c r="J2" s="89"/>
      <c r="K2" s="4"/>
    </row>
    <row r="3" spans="2:11" ht="14.95" customHeight="1" x14ac:dyDescent="0.25">
      <c r="B3" s="90" t="s">
        <v>27</v>
      </c>
      <c r="C3" s="68"/>
      <c r="D3" s="68"/>
      <c r="E3" s="68"/>
      <c r="F3" s="68"/>
      <c r="G3" s="68"/>
      <c r="H3" s="68"/>
      <c r="I3" s="68"/>
      <c r="J3" s="91"/>
      <c r="K3" s="5"/>
    </row>
    <row r="4" spans="2:11" ht="14.95" customHeight="1" x14ac:dyDescent="0.25">
      <c r="B4" s="90" t="s">
        <v>28</v>
      </c>
      <c r="C4" s="68"/>
      <c r="D4" s="68"/>
      <c r="E4" s="68"/>
      <c r="F4" s="68"/>
      <c r="G4" s="68"/>
      <c r="H4" s="68"/>
      <c r="I4" s="68"/>
      <c r="J4" s="91"/>
      <c r="K4" s="5"/>
    </row>
    <row r="5" spans="2:11" ht="14.95" customHeight="1" x14ac:dyDescent="0.25">
      <c r="B5" s="82" t="s">
        <v>29</v>
      </c>
      <c r="C5" s="83"/>
      <c r="D5" s="83"/>
      <c r="E5" s="83"/>
      <c r="F5" s="83"/>
      <c r="G5" s="83"/>
      <c r="H5" s="83"/>
      <c r="I5" s="83"/>
      <c r="J5" s="84"/>
      <c r="K5" s="5"/>
    </row>
    <row r="6" spans="2:11" ht="14.95" customHeight="1" x14ac:dyDescent="0.25">
      <c r="B6" s="70" t="s">
        <v>24</v>
      </c>
      <c r="C6" s="71"/>
      <c r="D6" s="71"/>
      <c r="E6" s="71"/>
      <c r="F6" s="71"/>
      <c r="G6" s="71"/>
      <c r="H6" s="71"/>
      <c r="I6" s="71"/>
      <c r="J6" s="72"/>
      <c r="K6" s="5"/>
    </row>
    <row r="7" spans="2:11" ht="14.95" customHeight="1" x14ac:dyDescent="0.25">
      <c r="B7" s="73"/>
      <c r="C7" s="74"/>
      <c r="D7" s="74"/>
      <c r="E7" s="74"/>
      <c r="F7" s="74"/>
      <c r="G7" s="74"/>
      <c r="H7" s="74"/>
      <c r="I7" s="74"/>
      <c r="J7" s="75"/>
      <c r="K7" s="5"/>
    </row>
    <row r="8" spans="2:11" ht="14.95" customHeight="1" x14ac:dyDescent="0.25">
      <c r="B8" s="92" t="s">
        <v>12</v>
      </c>
      <c r="C8" s="81" t="s">
        <v>8</v>
      </c>
      <c r="D8" s="81"/>
      <c r="E8" s="6">
        <v>2021</v>
      </c>
      <c r="F8" s="6">
        <v>2022</v>
      </c>
      <c r="G8" s="6">
        <v>2023</v>
      </c>
      <c r="H8" s="6">
        <v>2024</v>
      </c>
      <c r="I8" s="6">
        <v>2025</v>
      </c>
      <c r="J8" s="7">
        <v>2026</v>
      </c>
      <c r="K8" s="5"/>
    </row>
    <row r="9" spans="2:11" ht="14.95" customHeight="1" x14ac:dyDescent="0.25">
      <c r="B9" s="92"/>
      <c r="C9" s="65" t="s">
        <v>14</v>
      </c>
      <c r="D9" s="21" t="s">
        <v>0</v>
      </c>
      <c r="E9" s="37">
        <v>334721207</v>
      </c>
      <c r="F9" s="37">
        <v>398073585</v>
      </c>
      <c r="G9" s="37">
        <v>428459537</v>
      </c>
      <c r="H9" s="37">
        <v>421821125</v>
      </c>
      <c r="I9" s="37">
        <v>456536379</v>
      </c>
      <c r="J9" s="38">
        <v>636602057</v>
      </c>
      <c r="K9" s="5"/>
    </row>
    <row r="10" spans="2:11" ht="14.95" customHeight="1" x14ac:dyDescent="0.25">
      <c r="B10" s="92"/>
      <c r="C10" s="65"/>
      <c r="D10" s="21" t="s">
        <v>1</v>
      </c>
      <c r="E10" s="37">
        <v>4041660</v>
      </c>
      <c r="F10" s="37">
        <v>3953320</v>
      </c>
      <c r="G10" s="37">
        <v>3955070</v>
      </c>
      <c r="H10" s="37">
        <v>4054510</v>
      </c>
      <c r="I10" s="37">
        <v>3807880</v>
      </c>
      <c r="J10" s="38">
        <v>3163300</v>
      </c>
      <c r="K10" s="5"/>
    </row>
    <row r="11" spans="2:11" ht="14.95" customHeight="1" x14ac:dyDescent="0.25">
      <c r="B11" s="92"/>
      <c r="C11" s="65"/>
      <c r="D11" s="21" t="s">
        <v>2</v>
      </c>
      <c r="E11" s="37">
        <v>1162819</v>
      </c>
      <c r="F11" s="37">
        <v>1160123</v>
      </c>
      <c r="G11" s="37">
        <v>1480111</v>
      </c>
      <c r="H11" s="37">
        <v>1374544</v>
      </c>
      <c r="I11" s="37">
        <v>1367067</v>
      </c>
      <c r="J11" s="38">
        <v>1516171</v>
      </c>
      <c r="K11" s="5"/>
    </row>
    <row r="12" spans="2:11" ht="14.95" customHeight="1" x14ac:dyDescent="0.25">
      <c r="B12" s="92"/>
      <c r="C12" s="65"/>
      <c r="D12" s="21" t="s">
        <v>3</v>
      </c>
      <c r="E12" s="37">
        <v>3701305</v>
      </c>
      <c r="F12" s="37">
        <v>5637974</v>
      </c>
      <c r="G12" s="37">
        <v>6274324</v>
      </c>
      <c r="H12" s="37">
        <v>4689129</v>
      </c>
      <c r="I12" s="37">
        <v>2873139</v>
      </c>
      <c r="J12" s="38">
        <v>3080776</v>
      </c>
      <c r="K12" s="5"/>
    </row>
    <row r="13" spans="2:11" ht="14.95" customHeight="1" x14ac:dyDescent="0.25">
      <c r="B13" s="92"/>
      <c r="C13" s="65"/>
      <c r="D13" s="21" t="s">
        <v>5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8">
        <v>0</v>
      </c>
      <c r="K13" s="5"/>
    </row>
    <row r="14" spans="2:11" ht="14.95" customHeight="1" x14ac:dyDescent="0.25">
      <c r="B14" s="92"/>
      <c r="C14" s="65"/>
      <c r="D14" s="21" t="s">
        <v>4</v>
      </c>
      <c r="E14" s="8">
        <f t="shared" ref="E14:I14" si="0">SUM(E9:E13)</f>
        <v>343626991</v>
      </c>
      <c r="F14" s="8">
        <f t="shared" si="0"/>
        <v>408825002</v>
      </c>
      <c r="G14" s="8">
        <f t="shared" si="0"/>
        <v>440169042</v>
      </c>
      <c r="H14" s="8">
        <f t="shared" si="0"/>
        <v>431939308</v>
      </c>
      <c r="I14" s="8">
        <f t="shared" si="0"/>
        <v>464584465</v>
      </c>
      <c r="J14" s="29">
        <f>SUM(J9:J13)</f>
        <v>644362304</v>
      </c>
      <c r="K14" s="5"/>
    </row>
    <row r="15" spans="2:11" ht="14.95" customHeight="1" x14ac:dyDescent="0.25">
      <c r="B15" s="92"/>
      <c r="C15" s="65"/>
      <c r="D15" s="22" t="s">
        <v>19</v>
      </c>
      <c r="E15" s="37">
        <v>61259314</v>
      </c>
      <c r="F15" s="37">
        <v>92653564</v>
      </c>
      <c r="G15" s="37">
        <v>91580217</v>
      </c>
      <c r="H15" s="37">
        <v>80868329</v>
      </c>
      <c r="I15" s="37">
        <v>85274664</v>
      </c>
      <c r="J15" s="38">
        <v>202927920</v>
      </c>
      <c r="K15" s="5"/>
    </row>
    <row r="16" spans="2:11" ht="14.95" customHeight="1" x14ac:dyDescent="0.25">
      <c r="B16" s="92"/>
      <c r="C16" s="65"/>
      <c r="D16" s="23" t="s">
        <v>20</v>
      </c>
      <c r="E16" s="16">
        <f t="shared" ref="E16:I16" si="1">E14-E15</f>
        <v>282367677</v>
      </c>
      <c r="F16" s="16">
        <f t="shared" si="1"/>
        <v>316171438</v>
      </c>
      <c r="G16" s="16">
        <f t="shared" si="1"/>
        <v>348588825</v>
      </c>
      <c r="H16" s="16">
        <f t="shared" si="1"/>
        <v>351070979</v>
      </c>
      <c r="I16" s="16">
        <f t="shared" si="1"/>
        <v>379309801</v>
      </c>
      <c r="J16" s="17">
        <v>441434384</v>
      </c>
      <c r="K16" s="5"/>
    </row>
    <row r="17" spans="2:11" ht="22.6" customHeight="1" x14ac:dyDescent="0.25">
      <c r="B17" s="92"/>
      <c r="C17" s="65" t="s">
        <v>15</v>
      </c>
      <c r="D17" s="24" t="s">
        <v>21</v>
      </c>
      <c r="E17" s="39">
        <v>14.836</v>
      </c>
      <c r="F17" s="39">
        <v>13.913</v>
      </c>
      <c r="G17" s="39">
        <v>12.228999999999999</v>
      </c>
      <c r="H17" s="39">
        <v>12.446</v>
      </c>
      <c r="I17" s="39">
        <v>12.65</v>
      </c>
      <c r="J17" s="40">
        <v>12.205</v>
      </c>
      <c r="K17" s="5"/>
    </row>
    <row r="18" spans="2:11" ht="31.6" x14ac:dyDescent="0.25">
      <c r="B18" s="92"/>
      <c r="C18" s="65"/>
      <c r="D18" s="24" t="s">
        <v>26</v>
      </c>
      <c r="E18" s="39">
        <v>3.2210000000000001</v>
      </c>
      <c r="F18" s="39">
        <v>2.831</v>
      </c>
      <c r="G18" s="39">
        <v>1.8160000000000001</v>
      </c>
      <c r="H18" s="39">
        <v>2.0150000000000001</v>
      </c>
      <c r="I18" s="39">
        <v>1.9770000000000001</v>
      </c>
      <c r="J18" s="40">
        <v>1.532</v>
      </c>
      <c r="K18" s="5"/>
    </row>
    <row r="19" spans="2:11" s="1" customFormat="1" ht="14.95" customHeight="1" x14ac:dyDescent="0.25">
      <c r="B19" s="92"/>
      <c r="C19" s="65"/>
      <c r="D19" s="23" t="s">
        <v>10</v>
      </c>
      <c r="E19" s="32">
        <f t="shared" ref="E19:J19" si="2">E17-E18</f>
        <v>11.615</v>
      </c>
      <c r="F19" s="32">
        <f t="shared" si="2"/>
        <v>11.082000000000001</v>
      </c>
      <c r="G19" s="32">
        <f t="shared" si="2"/>
        <v>10.412999999999998</v>
      </c>
      <c r="H19" s="32">
        <f t="shared" si="2"/>
        <v>10.430999999999999</v>
      </c>
      <c r="I19" s="32">
        <f t="shared" si="2"/>
        <v>10.673</v>
      </c>
      <c r="J19" s="33">
        <f t="shared" si="2"/>
        <v>10.673</v>
      </c>
      <c r="K19" s="20"/>
    </row>
    <row r="20" spans="2:11" ht="14.95" customHeight="1" x14ac:dyDescent="0.25">
      <c r="B20" s="92"/>
      <c r="C20" s="28" t="s">
        <v>16</v>
      </c>
      <c r="D20" s="23" t="s">
        <v>11</v>
      </c>
      <c r="E20" s="34">
        <f t="shared" ref="E20:J20" si="3">E16*(E19/1000)</f>
        <v>3279700.5683550001</v>
      </c>
      <c r="F20" s="34">
        <f t="shared" si="3"/>
        <v>3503811.8759160005</v>
      </c>
      <c r="G20" s="34">
        <f t="shared" si="3"/>
        <v>3629855.4347249996</v>
      </c>
      <c r="H20" s="34">
        <f t="shared" si="3"/>
        <v>3662021.3819489996</v>
      </c>
      <c r="I20" s="34">
        <f t="shared" si="3"/>
        <v>4048373.5060729999</v>
      </c>
      <c r="J20" s="35">
        <f t="shared" si="3"/>
        <v>4711429.1804320002</v>
      </c>
      <c r="K20" s="5"/>
    </row>
    <row r="21" spans="2:11" ht="14.95" customHeight="1" x14ac:dyDescent="0.25">
      <c r="B21" s="85" t="s">
        <v>13</v>
      </c>
      <c r="C21" s="81" t="s">
        <v>7</v>
      </c>
      <c r="D21" s="81"/>
      <c r="E21" s="6">
        <v>2021</v>
      </c>
      <c r="F21" s="6">
        <v>2022</v>
      </c>
      <c r="G21" s="6">
        <v>2023</v>
      </c>
      <c r="H21" s="6">
        <v>2024</v>
      </c>
      <c r="I21" s="6">
        <v>2025</v>
      </c>
      <c r="J21" s="7">
        <v>2026</v>
      </c>
      <c r="K21" s="5"/>
    </row>
    <row r="22" spans="2:11" ht="14.95" customHeight="1" x14ac:dyDescent="0.25">
      <c r="B22" s="85"/>
      <c r="C22" s="80" t="s">
        <v>14</v>
      </c>
      <c r="D22" s="21" t="s">
        <v>0</v>
      </c>
      <c r="E22" s="37">
        <v>75845192</v>
      </c>
      <c r="F22" s="37">
        <v>94668234</v>
      </c>
      <c r="G22" s="37">
        <v>116462669</v>
      </c>
      <c r="H22" s="37">
        <v>117586755</v>
      </c>
      <c r="I22" s="37">
        <v>120582309</v>
      </c>
      <c r="J22" s="38">
        <v>139472372</v>
      </c>
      <c r="K22" s="5"/>
    </row>
    <row r="23" spans="2:11" ht="14.95" customHeight="1" x14ac:dyDescent="0.25">
      <c r="B23" s="85"/>
      <c r="C23" s="80"/>
      <c r="D23" s="21" t="s">
        <v>1</v>
      </c>
      <c r="E23" s="37">
        <v>1556450</v>
      </c>
      <c r="F23" s="37">
        <v>1460390</v>
      </c>
      <c r="G23" s="37">
        <v>1401470</v>
      </c>
      <c r="H23" s="37">
        <v>1290370</v>
      </c>
      <c r="I23" s="37">
        <v>1126700</v>
      </c>
      <c r="J23" s="38">
        <v>1020630</v>
      </c>
      <c r="K23" s="5"/>
    </row>
    <row r="24" spans="2:11" ht="14.95" customHeight="1" x14ac:dyDescent="0.25">
      <c r="B24" s="85"/>
      <c r="C24" s="80"/>
      <c r="D24" s="21" t="s">
        <v>2</v>
      </c>
      <c r="E24" s="37">
        <v>580105</v>
      </c>
      <c r="F24" s="37">
        <v>647420</v>
      </c>
      <c r="G24" s="37">
        <v>678530</v>
      </c>
      <c r="H24" s="37">
        <v>739412</v>
      </c>
      <c r="I24" s="37">
        <v>840429</v>
      </c>
      <c r="J24" s="38">
        <v>972360</v>
      </c>
      <c r="K24" s="5"/>
    </row>
    <row r="25" spans="2:11" ht="14.95" customHeight="1" x14ac:dyDescent="0.25">
      <c r="B25" s="85"/>
      <c r="C25" s="80"/>
      <c r="D25" s="21" t="s">
        <v>3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8">
        <v>0</v>
      </c>
      <c r="K25" s="5"/>
    </row>
    <row r="26" spans="2:11" ht="14.95" customHeight="1" x14ac:dyDescent="0.25">
      <c r="B26" s="85"/>
      <c r="C26" s="80"/>
      <c r="D26" s="21" t="s">
        <v>5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8">
        <v>0</v>
      </c>
      <c r="K26" s="5"/>
    </row>
    <row r="27" spans="2:11" ht="14.95" customHeight="1" x14ac:dyDescent="0.25">
      <c r="B27" s="85"/>
      <c r="C27" s="80"/>
      <c r="D27" s="21" t="s">
        <v>4</v>
      </c>
      <c r="E27" s="9">
        <f t="shared" ref="E27:J27" si="4">SUM(E22:E26)</f>
        <v>77981747</v>
      </c>
      <c r="F27" s="9">
        <f t="shared" si="4"/>
        <v>96776044</v>
      </c>
      <c r="G27" s="9">
        <f t="shared" si="4"/>
        <v>118542669</v>
      </c>
      <c r="H27" s="9">
        <f t="shared" si="4"/>
        <v>119616537</v>
      </c>
      <c r="I27" s="9">
        <f t="shared" si="4"/>
        <v>122549438</v>
      </c>
      <c r="J27" s="10">
        <f t="shared" si="4"/>
        <v>141465362</v>
      </c>
      <c r="K27" s="5"/>
    </row>
    <row r="28" spans="2:11" ht="14.95" customHeight="1" x14ac:dyDescent="0.25">
      <c r="B28" s="85"/>
      <c r="C28" s="80"/>
      <c r="D28" s="26" t="s">
        <v>19</v>
      </c>
      <c r="E28" s="37">
        <v>7686995</v>
      </c>
      <c r="F28" s="37">
        <v>9653469</v>
      </c>
      <c r="G28" s="37">
        <v>9659557</v>
      </c>
      <c r="H28" s="37">
        <v>11103917</v>
      </c>
      <c r="I28" s="37">
        <v>9642483</v>
      </c>
      <c r="J28" s="38">
        <v>12393847</v>
      </c>
      <c r="K28" s="5"/>
    </row>
    <row r="29" spans="2:11" s="1" customFormat="1" ht="14.95" customHeight="1" x14ac:dyDescent="0.25">
      <c r="B29" s="85"/>
      <c r="C29" s="80"/>
      <c r="D29" s="23" t="s">
        <v>20</v>
      </c>
      <c r="E29" s="16">
        <f t="shared" ref="E29:J29" si="5">E27-E28</f>
        <v>70294752</v>
      </c>
      <c r="F29" s="16">
        <f t="shared" si="5"/>
        <v>87122575</v>
      </c>
      <c r="G29" s="16">
        <f t="shared" si="5"/>
        <v>108883112</v>
      </c>
      <c r="H29" s="16">
        <f t="shared" si="5"/>
        <v>108512620</v>
      </c>
      <c r="I29" s="16">
        <f t="shared" si="5"/>
        <v>112906955</v>
      </c>
      <c r="J29" s="17">
        <f t="shared" si="5"/>
        <v>129071515</v>
      </c>
      <c r="K29" s="20"/>
    </row>
    <row r="30" spans="2:11" ht="23.3" customHeight="1" x14ac:dyDescent="0.25">
      <c r="B30" s="85"/>
      <c r="C30" s="80" t="s">
        <v>15</v>
      </c>
      <c r="D30" s="24" t="s">
        <v>21</v>
      </c>
      <c r="E30" s="39">
        <v>14.836</v>
      </c>
      <c r="F30" s="39">
        <v>13.913</v>
      </c>
      <c r="G30" s="39">
        <v>12.228999999999999</v>
      </c>
      <c r="H30" s="39">
        <v>12.446</v>
      </c>
      <c r="I30" s="39">
        <v>12.65</v>
      </c>
      <c r="J30" s="40">
        <v>12.205</v>
      </c>
      <c r="K30" s="5"/>
    </row>
    <row r="31" spans="2:11" ht="21.05" x14ac:dyDescent="0.25">
      <c r="B31" s="85"/>
      <c r="C31" s="80"/>
      <c r="D31" s="24" t="s">
        <v>25</v>
      </c>
      <c r="E31" s="39">
        <v>1.825</v>
      </c>
      <c r="F31" s="39">
        <v>1.8149999999999999</v>
      </c>
      <c r="G31" s="39">
        <v>1.8160000000000001</v>
      </c>
      <c r="H31" s="39">
        <v>2.0150000000000001</v>
      </c>
      <c r="I31" s="39">
        <v>1.9770000000000001</v>
      </c>
      <c r="J31" s="40">
        <v>1.532</v>
      </c>
      <c r="K31" s="5"/>
    </row>
    <row r="32" spans="2:11" s="1" customFormat="1" ht="14.95" customHeight="1" x14ac:dyDescent="0.25">
      <c r="B32" s="85"/>
      <c r="C32" s="80"/>
      <c r="D32" s="23" t="s">
        <v>10</v>
      </c>
      <c r="E32" s="32">
        <f t="shared" ref="E32:J32" si="6">E30-E31</f>
        <v>13.011000000000001</v>
      </c>
      <c r="F32" s="32">
        <f t="shared" si="6"/>
        <v>12.098000000000001</v>
      </c>
      <c r="G32" s="32">
        <f t="shared" si="6"/>
        <v>10.412999999999998</v>
      </c>
      <c r="H32" s="32">
        <f t="shared" si="6"/>
        <v>10.430999999999999</v>
      </c>
      <c r="I32" s="32">
        <f t="shared" si="6"/>
        <v>10.673</v>
      </c>
      <c r="J32" s="33">
        <f t="shared" si="6"/>
        <v>10.673</v>
      </c>
      <c r="K32" s="20"/>
    </row>
    <row r="33" spans="1:11" s="1" customFormat="1" ht="14.95" customHeight="1" x14ac:dyDescent="0.25">
      <c r="B33" s="85"/>
      <c r="C33" s="25" t="s">
        <v>16</v>
      </c>
      <c r="D33" s="23" t="s">
        <v>11</v>
      </c>
      <c r="E33" s="18">
        <f t="shared" ref="E33:J33" si="7">E29*(E32/1000)</f>
        <v>914605.01827200013</v>
      </c>
      <c r="F33" s="18">
        <f t="shared" si="7"/>
        <v>1054008.9123500001</v>
      </c>
      <c r="G33" s="18">
        <f t="shared" si="7"/>
        <v>1133799.8452559998</v>
      </c>
      <c r="H33" s="18">
        <f t="shared" si="7"/>
        <v>1131895.13922</v>
      </c>
      <c r="I33" s="18">
        <f t="shared" si="7"/>
        <v>1205055.930715</v>
      </c>
      <c r="J33" s="19">
        <f t="shared" si="7"/>
        <v>1377580.279595</v>
      </c>
      <c r="K33" s="20"/>
    </row>
    <row r="34" spans="1:11" ht="14.95" customHeight="1" x14ac:dyDescent="0.25">
      <c r="B34" s="76" t="s">
        <v>9</v>
      </c>
      <c r="C34" s="77"/>
      <c r="D34" s="36" t="s">
        <v>9</v>
      </c>
      <c r="E34" s="6">
        <v>2021</v>
      </c>
      <c r="F34" s="6">
        <v>2022</v>
      </c>
      <c r="G34" s="6">
        <v>2023</v>
      </c>
      <c r="H34" s="6">
        <v>2024</v>
      </c>
      <c r="I34" s="6">
        <v>2025</v>
      </c>
      <c r="J34" s="7">
        <v>2026</v>
      </c>
      <c r="K34" s="5"/>
    </row>
    <row r="35" spans="1:11" ht="14.95" customHeight="1" x14ac:dyDescent="0.25">
      <c r="B35" s="76"/>
      <c r="C35" s="77"/>
      <c r="D35" s="23" t="s">
        <v>23</v>
      </c>
      <c r="E35" s="9">
        <f t="shared" ref="E35:J35" si="8">E16+E29</f>
        <v>352662429</v>
      </c>
      <c r="F35" s="9">
        <f t="shared" si="8"/>
        <v>403294013</v>
      </c>
      <c r="G35" s="9">
        <f t="shared" si="8"/>
        <v>457471937</v>
      </c>
      <c r="H35" s="9">
        <f t="shared" si="8"/>
        <v>459583599</v>
      </c>
      <c r="I35" s="9">
        <f t="shared" si="8"/>
        <v>492216756</v>
      </c>
      <c r="J35" s="10">
        <f t="shared" si="8"/>
        <v>570505899</v>
      </c>
      <c r="K35" s="5"/>
    </row>
    <row r="36" spans="1:11" ht="14.95" customHeight="1" x14ac:dyDescent="0.25">
      <c r="B36" s="76"/>
      <c r="C36" s="77"/>
      <c r="D36" s="23" t="s">
        <v>22</v>
      </c>
      <c r="E36" s="11">
        <f t="shared" ref="E36:J36" si="9">E20+E33</f>
        <v>4194305.586627</v>
      </c>
      <c r="F36" s="11">
        <f t="shared" si="9"/>
        <v>4557820.7882660003</v>
      </c>
      <c r="G36" s="11">
        <f t="shared" si="9"/>
        <v>4763655.2799809994</v>
      </c>
      <c r="H36" s="11">
        <f t="shared" si="9"/>
        <v>4793916.5211689994</v>
      </c>
      <c r="I36" s="11">
        <f t="shared" si="9"/>
        <v>5253429.4367880002</v>
      </c>
      <c r="J36" s="12">
        <f t="shared" si="9"/>
        <v>6089009.4600269999</v>
      </c>
      <c r="K36" s="5"/>
    </row>
    <row r="37" spans="1:11" ht="14.95" customHeight="1" x14ac:dyDescent="0.25">
      <c r="B37" s="76"/>
      <c r="C37" s="77"/>
      <c r="D37" s="21" t="s">
        <v>17</v>
      </c>
      <c r="E37" s="41"/>
      <c r="F37" s="30">
        <f>F36-E36</f>
        <v>363515.20163900033</v>
      </c>
      <c r="G37" s="30">
        <f>G36-F36</f>
        <v>205834.49171499908</v>
      </c>
      <c r="H37" s="30">
        <f>H36-G36</f>
        <v>30261.241187999956</v>
      </c>
      <c r="I37" s="30">
        <f>I36-H36</f>
        <v>459512.91561900079</v>
      </c>
      <c r="J37" s="31">
        <f>J36-I36</f>
        <v>835580.02323899977</v>
      </c>
      <c r="K37" s="13"/>
    </row>
    <row r="38" spans="1:11" ht="14.95" customHeight="1" thickBot="1" x14ac:dyDescent="0.3">
      <c r="B38" s="78"/>
      <c r="C38" s="79"/>
      <c r="D38" s="27" t="s">
        <v>18</v>
      </c>
      <c r="E38" s="42"/>
      <c r="F38" s="14">
        <f>F37/E36</f>
        <v>8.6668745071418127E-2</v>
      </c>
      <c r="G38" s="14">
        <f>G37/F36</f>
        <v>4.5160725109007142E-2</v>
      </c>
      <c r="H38" s="14">
        <f>H37/G36</f>
        <v>6.3525254052641394E-3</v>
      </c>
      <c r="I38" s="14">
        <f>I37/H36</f>
        <v>9.585334112304239E-2</v>
      </c>
      <c r="J38" s="15">
        <f>J37/I36</f>
        <v>0.15905420131613718</v>
      </c>
      <c r="K38" s="5"/>
    </row>
    <row r="42" spans="1:11" ht="14.95" customHeight="1" x14ac:dyDescent="0.25">
      <c r="A42" s="86"/>
      <c r="B42" s="86"/>
      <c r="C42" s="86"/>
      <c r="D42" s="86"/>
      <c r="E42" s="86"/>
      <c r="F42" s="86"/>
      <c r="G42" s="86"/>
      <c r="H42" s="86"/>
      <c r="I42" s="86"/>
      <c r="J42" s="86"/>
    </row>
    <row r="43" spans="1:11" ht="14.95" customHeight="1" x14ac:dyDescent="0.25">
      <c r="A43" s="43"/>
      <c r="B43" s="43"/>
      <c r="C43" s="43"/>
      <c r="D43" s="43"/>
      <c r="E43" s="43"/>
      <c r="F43" s="43"/>
      <c r="G43" s="43"/>
      <c r="H43" s="43"/>
      <c r="I43" s="43"/>
      <c r="J43" s="43"/>
    </row>
    <row r="44" spans="1:11" ht="14.95" customHeight="1" x14ac:dyDescent="0.25">
      <c r="A44" s="86"/>
      <c r="B44" s="86"/>
      <c r="C44" s="86"/>
      <c r="D44" s="66"/>
      <c r="E44" s="66"/>
      <c r="F44" s="66"/>
      <c r="G44" s="66"/>
      <c r="H44" s="66"/>
      <c r="I44" s="66"/>
      <c r="J44" s="66"/>
    </row>
    <row r="45" spans="1:11" ht="14.95" customHeight="1" x14ac:dyDescent="0.25">
      <c r="A45" s="86"/>
      <c r="B45" s="86"/>
      <c r="C45" s="86"/>
      <c r="D45" s="66"/>
      <c r="E45" s="66"/>
      <c r="F45" s="66"/>
      <c r="G45" s="66"/>
      <c r="H45" s="66"/>
      <c r="I45" s="66"/>
      <c r="J45" s="66"/>
    </row>
    <row r="46" spans="1:11" ht="14.95" customHeight="1" x14ac:dyDescent="0.25">
      <c r="A46" s="86"/>
      <c r="B46" s="86"/>
      <c r="C46" s="86"/>
      <c r="D46" s="66"/>
      <c r="E46" s="66"/>
      <c r="F46" s="66"/>
      <c r="G46" s="66"/>
      <c r="H46" s="66"/>
      <c r="I46" s="66"/>
      <c r="J46" s="66"/>
    </row>
    <row r="47" spans="1:11" ht="14.95" customHeight="1" x14ac:dyDescent="0.25">
      <c r="D47" s="44"/>
      <c r="E47" s="44"/>
      <c r="F47" s="44"/>
      <c r="G47" s="44"/>
      <c r="H47" s="44"/>
      <c r="I47" s="44"/>
      <c r="J47" s="44"/>
    </row>
    <row r="48" spans="1:11" ht="14.95" customHeight="1" x14ac:dyDescent="0.25">
      <c r="B48" s="69"/>
      <c r="C48" s="69"/>
      <c r="D48" s="69"/>
      <c r="E48" s="69"/>
      <c r="F48" s="69"/>
      <c r="G48" s="69"/>
      <c r="H48" s="69"/>
      <c r="I48" s="69"/>
      <c r="J48" s="69"/>
    </row>
    <row r="49" spans="2:11" ht="14.95" customHeight="1" x14ac:dyDescent="0.25">
      <c r="B49" s="68"/>
      <c r="C49" s="68"/>
      <c r="D49" s="68"/>
      <c r="E49" s="68"/>
      <c r="F49" s="68"/>
      <c r="G49" s="68"/>
      <c r="H49" s="68"/>
      <c r="I49" s="68"/>
      <c r="J49" s="68"/>
      <c r="K49" s="4"/>
    </row>
    <row r="50" spans="2:11" ht="14.95" customHeight="1" x14ac:dyDescent="0.25">
      <c r="B50" s="68"/>
      <c r="C50" s="68"/>
      <c r="D50" s="68"/>
      <c r="E50" s="68"/>
      <c r="F50" s="68"/>
      <c r="G50" s="68"/>
      <c r="H50" s="68"/>
      <c r="I50" s="68"/>
      <c r="J50" s="68"/>
      <c r="K50" s="5"/>
    </row>
    <row r="51" spans="2:11" ht="14.95" customHeight="1" x14ac:dyDescent="0.25">
      <c r="B51" s="68"/>
      <c r="C51" s="68"/>
      <c r="D51" s="68"/>
      <c r="E51" s="68"/>
      <c r="F51" s="68"/>
      <c r="G51" s="68"/>
      <c r="H51" s="68"/>
      <c r="I51" s="68"/>
      <c r="J51" s="68"/>
      <c r="K51" s="5"/>
    </row>
    <row r="52" spans="2:11" ht="14.95" customHeight="1" x14ac:dyDescent="0.25">
      <c r="B52" s="69"/>
      <c r="C52" s="69"/>
      <c r="D52" s="69"/>
      <c r="E52" s="69"/>
      <c r="F52" s="69"/>
      <c r="G52" s="69"/>
      <c r="H52" s="69"/>
      <c r="I52" s="69"/>
      <c r="J52" s="69"/>
      <c r="K52" s="5"/>
    </row>
    <row r="53" spans="2:11" ht="14.95" customHeight="1" x14ac:dyDescent="0.25">
      <c r="B53" s="69"/>
      <c r="C53" s="69"/>
      <c r="D53" s="69"/>
      <c r="E53" s="69"/>
      <c r="F53" s="69"/>
      <c r="G53" s="69"/>
      <c r="H53" s="69"/>
      <c r="I53" s="69"/>
      <c r="J53" s="69"/>
      <c r="K53" s="5"/>
    </row>
    <row r="54" spans="2:11" ht="14.95" customHeight="1" x14ac:dyDescent="0.25">
      <c r="B54" s="64"/>
      <c r="C54" s="67"/>
      <c r="D54" s="67"/>
      <c r="E54" s="46"/>
      <c r="F54" s="46"/>
      <c r="G54" s="46"/>
      <c r="H54" s="46"/>
      <c r="I54" s="46"/>
      <c r="J54" s="46"/>
    </row>
    <row r="55" spans="2:11" ht="14.95" customHeight="1" x14ac:dyDescent="0.25">
      <c r="B55" s="64"/>
      <c r="C55" s="64"/>
      <c r="D55" s="47"/>
      <c r="E55" s="48"/>
      <c r="F55" s="48"/>
      <c r="G55" s="48"/>
      <c r="H55" s="48"/>
      <c r="I55" s="48"/>
      <c r="J55" s="48"/>
    </row>
    <row r="56" spans="2:11" ht="14.95" customHeight="1" x14ac:dyDescent="0.25">
      <c r="B56" s="64"/>
      <c r="C56" s="64"/>
      <c r="D56" s="47"/>
      <c r="E56" s="48"/>
      <c r="F56" s="48"/>
      <c r="G56" s="48"/>
      <c r="H56" s="48"/>
      <c r="I56" s="48"/>
      <c r="J56" s="48"/>
    </row>
    <row r="57" spans="2:11" ht="14.95" customHeight="1" x14ac:dyDescent="0.25">
      <c r="B57" s="64"/>
      <c r="C57" s="64"/>
      <c r="D57" s="47"/>
      <c r="E57" s="48"/>
      <c r="F57" s="48"/>
      <c r="G57" s="48"/>
      <c r="H57" s="48"/>
      <c r="I57" s="48"/>
      <c r="J57" s="48"/>
    </row>
    <row r="58" spans="2:11" ht="14.95" customHeight="1" x14ac:dyDescent="0.25">
      <c r="B58" s="64"/>
      <c r="C58" s="64"/>
      <c r="D58" s="47"/>
      <c r="E58" s="48"/>
      <c r="F58" s="48"/>
      <c r="G58" s="48"/>
      <c r="H58" s="48"/>
      <c r="I58" s="48"/>
      <c r="J58" s="48"/>
    </row>
    <row r="59" spans="2:11" ht="14.95" customHeight="1" x14ac:dyDescent="0.25">
      <c r="B59" s="64"/>
      <c r="C59" s="64"/>
      <c r="D59" s="47"/>
      <c r="E59" s="48"/>
      <c r="F59" s="48"/>
      <c r="G59" s="48"/>
      <c r="H59" s="48"/>
      <c r="I59" s="48"/>
      <c r="J59" s="48"/>
    </row>
    <row r="60" spans="2:11" ht="14.95" customHeight="1" x14ac:dyDescent="0.25">
      <c r="B60" s="64"/>
      <c r="C60" s="64"/>
      <c r="D60" s="47"/>
      <c r="E60" s="49"/>
      <c r="F60" s="49"/>
      <c r="G60" s="49"/>
      <c r="H60" s="49"/>
      <c r="I60" s="49"/>
      <c r="J60" s="49"/>
    </row>
    <row r="61" spans="2:11" ht="14.95" customHeight="1" x14ac:dyDescent="0.25">
      <c r="B61" s="64"/>
      <c r="C61" s="64"/>
      <c r="D61" s="47"/>
      <c r="E61" s="48"/>
      <c r="F61" s="48"/>
      <c r="G61" s="48"/>
      <c r="H61" s="48"/>
      <c r="I61" s="48"/>
      <c r="J61" s="48"/>
    </row>
    <row r="62" spans="2:11" ht="14.95" customHeight="1" x14ac:dyDescent="0.25">
      <c r="B62" s="64"/>
      <c r="C62" s="64"/>
      <c r="D62" s="50"/>
      <c r="E62" s="49"/>
      <c r="F62" s="49"/>
      <c r="G62" s="49"/>
      <c r="H62" s="49"/>
      <c r="I62" s="49"/>
      <c r="J62" s="49"/>
    </row>
    <row r="63" spans="2:11" ht="23.95" customHeight="1" x14ac:dyDescent="0.25">
      <c r="B63" s="64"/>
      <c r="C63" s="64"/>
      <c r="D63" s="51"/>
      <c r="E63" s="52"/>
      <c r="F63" s="52"/>
      <c r="G63" s="52"/>
      <c r="H63" s="52"/>
      <c r="I63" s="52"/>
      <c r="J63" s="52"/>
    </row>
    <row r="64" spans="2:11" ht="13.3" x14ac:dyDescent="0.25">
      <c r="B64" s="64"/>
      <c r="C64" s="64"/>
      <c r="D64" s="51"/>
      <c r="E64" s="52"/>
      <c r="F64" s="52"/>
      <c r="G64" s="52"/>
      <c r="H64" s="52"/>
      <c r="I64" s="52"/>
      <c r="J64" s="52"/>
    </row>
    <row r="65" spans="1:11" ht="14.95" customHeight="1" x14ac:dyDescent="0.25">
      <c r="B65" s="64"/>
      <c r="C65" s="64"/>
      <c r="D65" s="50"/>
      <c r="E65" s="53"/>
      <c r="F65" s="53"/>
      <c r="G65" s="53"/>
      <c r="H65" s="53"/>
      <c r="I65" s="53"/>
      <c r="J65" s="53"/>
    </row>
    <row r="66" spans="1:11" ht="14.95" customHeight="1" x14ac:dyDescent="0.25">
      <c r="B66" s="64"/>
      <c r="C66" s="61"/>
      <c r="D66" s="50"/>
      <c r="E66" s="54"/>
      <c r="F66" s="54"/>
      <c r="G66" s="54"/>
      <c r="H66" s="54"/>
      <c r="I66" s="54"/>
      <c r="J66" s="54"/>
    </row>
    <row r="67" spans="1:11" ht="14.95" customHeight="1" x14ac:dyDescent="0.25">
      <c r="B67" s="64"/>
      <c r="C67" s="61"/>
      <c r="D67" s="47"/>
      <c r="E67" s="55"/>
      <c r="F67" s="56"/>
      <c r="G67" s="56"/>
      <c r="H67" s="56"/>
      <c r="I67" s="56"/>
      <c r="J67" s="56"/>
    </row>
    <row r="68" spans="1:11" ht="14.95" customHeight="1" x14ac:dyDescent="0.25">
      <c r="B68" s="64"/>
      <c r="C68" s="61"/>
      <c r="D68" s="47"/>
      <c r="E68" s="57"/>
      <c r="F68" s="58"/>
      <c r="G68" s="58"/>
      <c r="H68" s="58"/>
      <c r="I68" s="58"/>
      <c r="J68" s="58"/>
    </row>
    <row r="74" spans="1:11" ht="14.95" customHeight="1" x14ac:dyDescent="0.25">
      <c r="A74" s="67"/>
      <c r="B74" s="67"/>
      <c r="C74" s="67"/>
      <c r="D74" s="66"/>
      <c r="E74" s="66"/>
      <c r="F74" s="66"/>
      <c r="G74" s="66"/>
      <c r="H74" s="66"/>
      <c r="I74" s="66"/>
      <c r="J74" s="66"/>
    </row>
    <row r="75" spans="1:11" ht="14.95" customHeight="1" x14ac:dyDescent="0.25">
      <c r="A75" s="67"/>
      <c r="B75" s="67"/>
      <c r="C75" s="67"/>
      <c r="D75" s="66"/>
      <c r="E75" s="66"/>
      <c r="F75" s="66"/>
      <c r="G75" s="66"/>
      <c r="H75" s="66"/>
      <c r="I75" s="66"/>
      <c r="J75" s="66"/>
    </row>
    <row r="76" spans="1:11" ht="14.95" customHeight="1" x14ac:dyDescent="0.25">
      <c r="A76" s="67"/>
      <c r="B76" s="67"/>
      <c r="C76" s="67"/>
      <c r="D76" s="66"/>
      <c r="E76" s="66"/>
      <c r="F76" s="66"/>
      <c r="G76" s="66"/>
      <c r="H76" s="66"/>
      <c r="I76" s="66"/>
      <c r="J76" s="66"/>
    </row>
    <row r="77" spans="1:11" ht="14.95" customHeight="1" x14ac:dyDescent="0.25">
      <c r="D77" s="59"/>
      <c r="E77" s="59"/>
      <c r="F77" s="59"/>
      <c r="G77" s="59"/>
      <c r="H77" s="59"/>
      <c r="I77" s="59"/>
      <c r="J77" s="59"/>
    </row>
    <row r="78" spans="1:11" ht="14.95" customHeight="1" x14ac:dyDescent="0.25">
      <c r="B78" s="69"/>
      <c r="C78" s="69"/>
      <c r="D78" s="69"/>
      <c r="E78" s="69"/>
      <c r="F78" s="69"/>
      <c r="G78" s="69"/>
      <c r="H78" s="69"/>
      <c r="I78" s="69"/>
      <c r="J78" s="69"/>
      <c r="K78" s="4"/>
    </row>
    <row r="79" spans="1:11" ht="14.95" customHeight="1" x14ac:dyDescent="0.25">
      <c r="B79" s="68"/>
      <c r="C79" s="68"/>
      <c r="D79" s="68"/>
      <c r="E79" s="68"/>
      <c r="F79" s="68"/>
      <c r="G79" s="68"/>
      <c r="H79" s="68"/>
      <c r="I79" s="68"/>
      <c r="J79" s="68"/>
      <c r="K79" s="5"/>
    </row>
    <row r="80" spans="1:11" ht="14.95" customHeight="1" x14ac:dyDescent="0.25">
      <c r="B80" s="68"/>
      <c r="C80" s="68"/>
      <c r="D80" s="68"/>
      <c r="E80" s="68"/>
      <c r="F80" s="68"/>
      <c r="G80" s="68"/>
      <c r="H80" s="68"/>
      <c r="I80" s="68"/>
      <c r="J80" s="68"/>
      <c r="K80" s="5"/>
    </row>
    <row r="81" spans="2:11" ht="14.95" customHeight="1" x14ac:dyDescent="0.25">
      <c r="B81" s="68"/>
      <c r="C81" s="68"/>
      <c r="D81" s="68"/>
      <c r="E81" s="68"/>
      <c r="F81" s="68"/>
      <c r="G81" s="68"/>
      <c r="H81" s="68"/>
      <c r="I81" s="68"/>
      <c r="J81" s="68"/>
      <c r="K81" s="5"/>
    </row>
    <row r="82" spans="2:11" ht="14.95" customHeight="1" x14ac:dyDescent="0.25">
      <c r="B82" s="69"/>
      <c r="C82" s="69"/>
      <c r="D82" s="69"/>
      <c r="E82" s="69"/>
      <c r="F82" s="69"/>
      <c r="G82" s="69"/>
      <c r="H82" s="69"/>
      <c r="I82" s="69"/>
      <c r="J82" s="69"/>
      <c r="K82" s="5"/>
    </row>
    <row r="83" spans="2:11" ht="14.95" customHeight="1" x14ac:dyDescent="0.25">
      <c r="B83" s="69"/>
      <c r="C83" s="69"/>
      <c r="D83" s="69"/>
      <c r="E83" s="69"/>
      <c r="F83" s="69"/>
      <c r="G83" s="69"/>
      <c r="H83" s="69"/>
      <c r="I83" s="69"/>
      <c r="J83" s="69"/>
    </row>
    <row r="84" spans="2:11" ht="14.95" customHeight="1" x14ac:dyDescent="0.25">
      <c r="B84" s="67"/>
      <c r="C84" s="67"/>
      <c r="D84" s="67"/>
      <c r="E84" s="46"/>
      <c r="F84" s="46"/>
      <c r="G84" s="46"/>
      <c r="H84" s="46"/>
      <c r="I84" s="46"/>
      <c r="J84" s="46"/>
    </row>
    <row r="85" spans="2:11" ht="14.95" customHeight="1" x14ac:dyDescent="0.25">
      <c r="B85" s="64"/>
      <c r="C85" s="60"/>
      <c r="D85" s="60"/>
      <c r="E85" s="48"/>
      <c r="F85" s="48"/>
      <c r="G85" s="48"/>
      <c r="H85" s="48"/>
      <c r="I85" s="48"/>
      <c r="J85" s="48"/>
    </row>
    <row r="86" spans="2:11" ht="14.95" customHeight="1" x14ac:dyDescent="0.25">
      <c r="B86" s="64"/>
      <c r="C86" s="60"/>
      <c r="D86" s="60"/>
      <c r="E86" s="48"/>
      <c r="F86" s="48"/>
      <c r="G86" s="48"/>
      <c r="H86" s="48"/>
      <c r="I86" s="48"/>
      <c r="J86" s="48"/>
    </row>
    <row r="87" spans="2:11" ht="14.95" customHeight="1" x14ac:dyDescent="0.25">
      <c r="B87" s="64"/>
      <c r="C87" s="60"/>
      <c r="D87" s="60"/>
      <c r="E87" s="48"/>
      <c r="F87" s="48"/>
      <c r="G87" s="48"/>
      <c r="H87" s="48"/>
      <c r="I87" s="48"/>
      <c r="J87" s="48"/>
    </row>
    <row r="88" spans="2:11" ht="14.95" customHeight="1" x14ac:dyDescent="0.25">
      <c r="B88" s="64"/>
      <c r="C88" s="60"/>
      <c r="D88" s="60"/>
      <c r="E88" s="48"/>
      <c r="F88" s="48"/>
      <c r="G88" s="48"/>
      <c r="H88" s="48"/>
      <c r="I88" s="48"/>
      <c r="J88" s="48"/>
    </row>
    <row r="89" spans="2:11" ht="14.95" customHeight="1" x14ac:dyDescent="0.25">
      <c r="B89" s="64"/>
      <c r="C89" s="60"/>
      <c r="D89" s="60"/>
      <c r="E89" s="48"/>
      <c r="F89" s="48"/>
      <c r="G89" s="48"/>
      <c r="H89" s="48"/>
      <c r="I89" s="48"/>
      <c r="J89" s="48"/>
    </row>
    <row r="90" spans="2:11" ht="14.95" customHeight="1" x14ac:dyDescent="0.25">
      <c r="B90" s="64"/>
      <c r="C90" s="60"/>
      <c r="D90" s="60"/>
      <c r="E90" s="49"/>
      <c r="F90" s="49"/>
      <c r="G90" s="49"/>
      <c r="H90" s="49"/>
      <c r="I90" s="49"/>
      <c r="J90" s="49"/>
    </row>
    <row r="91" spans="2:11" ht="14.95" customHeight="1" x14ac:dyDescent="0.25">
      <c r="B91" s="64"/>
      <c r="C91" s="60"/>
      <c r="D91" s="60"/>
      <c r="E91" s="48"/>
      <c r="F91" s="48"/>
      <c r="G91" s="48"/>
      <c r="H91" s="48"/>
      <c r="I91" s="48"/>
      <c r="J91" s="48"/>
    </row>
    <row r="92" spans="2:11" ht="14.95" customHeight="1" x14ac:dyDescent="0.25">
      <c r="B92" s="64"/>
      <c r="C92" s="62"/>
      <c r="D92" s="62"/>
      <c r="E92" s="49"/>
      <c r="F92" s="49"/>
      <c r="G92" s="49"/>
      <c r="H92" s="49"/>
      <c r="I92" s="49"/>
      <c r="J92" s="49"/>
    </row>
    <row r="93" spans="2:11" ht="41.3" customHeight="1" x14ac:dyDescent="0.25">
      <c r="B93" s="45"/>
      <c r="C93" s="63"/>
      <c r="D93" s="63"/>
      <c r="E93" s="52"/>
      <c r="F93" s="52"/>
      <c r="G93" s="52"/>
      <c r="H93" s="52"/>
      <c r="I93" s="52"/>
      <c r="J93" s="52"/>
    </row>
    <row r="94" spans="2:11" ht="14.95" customHeight="1" x14ac:dyDescent="0.25">
      <c r="B94" s="61"/>
      <c r="C94" s="62"/>
      <c r="D94" s="62"/>
      <c r="E94" s="54"/>
      <c r="F94" s="54"/>
      <c r="G94" s="54"/>
      <c r="H94" s="54"/>
      <c r="I94" s="54"/>
      <c r="J94" s="54"/>
    </row>
    <row r="95" spans="2:11" ht="14.95" customHeight="1" x14ac:dyDescent="0.25">
      <c r="B95" s="61"/>
      <c r="C95" s="60"/>
      <c r="D95" s="60"/>
      <c r="E95" s="55"/>
      <c r="F95" s="56"/>
      <c r="G95" s="56"/>
      <c r="H95" s="56"/>
      <c r="I95" s="56"/>
      <c r="J95" s="56"/>
    </row>
    <row r="96" spans="2:11" ht="14.95" customHeight="1" x14ac:dyDescent="0.25">
      <c r="B96" s="61"/>
      <c r="C96" s="60"/>
      <c r="D96" s="60"/>
      <c r="E96" s="57"/>
      <c r="F96" s="58"/>
      <c r="G96" s="58"/>
      <c r="H96" s="58"/>
      <c r="I96" s="58"/>
      <c r="J96" s="58"/>
    </row>
  </sheetData>
  <mergeCells count="53">
    <mergeCell ref="B2:J2"/>
    <mergeCell ref="B3:J3"/>
    <mergeCell ref="B4:J4"/>
    <mergeCell ref="D45:J45"/>
    <mergeCell ref="D44:J44"/>
    <mergeCell ref="B8:B20"/>
    <mergeCell ref="C8:D8"/>
    <mergeCell ref="B5:J5"/>
    <mergeCell ref="B49:J49"/>
    <mergeCell ref="B50:J50"/>
    <mergeCell ref="B21:B33"/>
    <mergeCell ref="A42:J42"/>
    <mergeCell ref="B48:J48"/>
    <mergeCell ref="A44:C46"/>
    <mergeCell ref="D46:J46"/>
    <mergeCell ref="A74:C76"/>
    <mergeCell ref="B78:J78"/>
    <mergeCell ref="B79:J79"/>
    <mergeCell ref="B80:J80"/>
    <mergeCell ref="B6:J7"/>
    <mergeCell ref="B52:J53"/>
    <mergeCell ref="C63:C65"/>
    <mergeCell ref="C66:C68"/>
    <mergeCell ref="C17:C19"/>
    <mergeCell ref="B34:C38"/>
    <mergeCell ref="C22:C29"/>
    <mergeCell ref="C30:C32"/>
    <mergeCell ref="C21:D21"/>
    <mergeCell ref="B54:B68"/>
    <mergeCell ref="C9:C16"/>
    <mergeCell ref="C88:D88"/>
    <mergeCell ref="C89:D89"/>
    <mergeCell ref="C90:D90"/>
    <mergeCell ref="B85:B92"/>
    <mergeCell ref="D75:J75"/>
    <mergeCell ref="C55:C62"/>
    <mergeCell ref="B84:D84"/>
    <mergeCell ref="B81:J81"/>
    <mergeCell ref="B51:J51"/>
    <mergeCell ref="D76:J76"/>
    <mergeCell ref="C54:D54"/>
    <mergeCell ref="D74:J74"/>
    <mergeCell ref="B82:J83"/>
    <mergeCell ref="C86:D86"/>
    <mergeCell ref="C85:D85"/>
    <mergeCell ref="C91:D91"/>
    <mergeCell ref="C87:D87"/>
    <mergeCell ref="B94:B96"/>
    <mergeCell ref="C92:D92"/>
    <mergeCell ref="C93:D93"/>
    <mergeCell ref="C94:D94"/>
    <mergeCell ref="C95:D95"/>
    <mergeCell ref="C96:D96"/>
  </mergeCells>
  <phoneticPr fontId="0" type="noConversion"/>
  <conditionalFormatting sqref="E14:J14 E16:J16 E19:J20 E27:J27 E29:J29 E32:J33 E35:E36 F35:J38 E60:J60 E62:J62 E65:J66 F67:J68">
    <cfRule type="cellIs" dxfId="1" priority="2" stopIfTrue="1" operator="notEqual">
      <formula>0</formula>
    </cfRule>
  </conditionalFormatting>
  <conditionalFormatting sqref="E90:J90 E92:J92 E94:J94 F95:J96">
    <cfRule type="cellIs" dxfId="0" priority="1" stopIfTrue="1" operator="notEqual">
      <formula>0</formula>
    </cfRule>
  </conditionalFormatting>
  <printOptions horizontalCentered="1"/>
  <pageMargins left="0.45" right="0.25" top="0.28000000000000003" bottom="0.08" header="0.3" footer="0.17"/>
  <pageSetup scale="87" fitToHeight="0" orientation="portrait" r:id="rId1"/>
  <headerFooter alignWithMargins="0">
    <oddFooter>&amp;Chttp://www.etax.dor.ga.gov/ptd/download/index.aspx</oddFooter>
  </headerFooter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Georgia Dept of Revnue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Current Tax Digest and 5 Year History of Levy Calculated</dc:title>
  <dc:creator>Revenue Employee</dc:creator>
  <cp:lastModifiedBy>Roselyn Starling</cp:lastModifiedBy>
  <cp:lastPrinted>2026-09-23T17:00:35Z</cp:lastPrinted>
  <dcterms:created xsi:type="dcterms:W3CDTF">2002-01-10T17:12:50Z</dcterms:created>
  <dcterms:modified xsi:type="dcterms:W3CDTF">2026-09-23T17:00:42Z</dcterms:modified>
</cp:coreProperties>
</file>